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165" windowWidth="18450" windowHeight="10440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0" r:id="rId26"/>
    <sheet name="E911" sheetId="61" r:id="rId27"/>
    <sheet name="CX" sheetId="39" r:id="rId28"/>
    <sheet name="DD-MH" sheetId="40" r:id="rId29"/>
    <sheet name="Veterans" sheetId="41" r:id="rId30"/>
    <sheet name="ICRI" sheetId="55" r:id="rId31"/>
    <sheet name="AFIS" sheetId="42" r:id="rId32"/>
    <sheet name="Parks" sheetId="43" r:id="rId33"/>
    <sheet name="YSC" sheetId="45" r:id="rId34"/>
    <sheet name="Veterans_Lid" sheetId="46" r:id="rId35"/>
    <sheet name="PSERN" sheetId="63" r:id="rId36"/>
    <sheet name="EMS" sheetId="48" r:id="rId37"/>
    <sheet name="CF" sheetId="49" r:id="rId38"/>
    <sheet name="Roads" sheetId="50" r:id="rId39"/>
    <sheet name="Flood" sheetId="56" r:id="rId40"/>
    <sheet name="Ferry" sheetId="52" r:id="rId41"/>
    <sheet name="Transit" sheetId="53" r:id="rId42"/>
    <sheet name="UTGO" sheetId="54" r:id="rId43"/>
    <sheet name="Appendix" sheetId="38" r:id="rId44"/>
    <sheet name="Headings" sheetId="29" r:id="rId45"/>
  </sheets>
  <definedNames>
    <definedName name="_xlnm.Print_Area" localSheetId="23">'Diesel and Gas'!$A$1:$F$31</definedName>
  </definedNames>
  <calcPr calcId="145621"/>
</workbook>
</file>

<file path=xl/calcChain.xml><?xml version="1.0" encoding="utf-8"?>
<calcChain xmlns="http://schemas.openxmlformats.org/spreadsheetml/2006/main">
  <c r="A1" i="54" l="1"/>
  <c r="A30" i="54"/>
  <c r="E43" i="29"/>
  <c r="A30" i="63" l="1"/>
  <c r="E36" i="29"/>
  <c r="A1" i="63" s="1"/>
  <c r="E44" i="29" l="1"/>
  <c r="E4" i="63" l="1"/>
  <c r="D4" i="63"/>
  <c r="A30" i="62" l="1"/>
  <c r="A30" i="21" l="1"/>
  <c r="E4" i="61" l="1"/>
  <c r="E4" i="60"/>
  <c r="D4" i="60"/>
  <c r="A31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1" i="1"/>
  <c r="D4" i="8"/>
  <c r="E4" i="8"/>
  <c r="A30" i="8"/>
  <c r="D4" i="21"/>
  <c r="E4" i="21"/>
  <c r="D4" i="9"/>
  <c r="E4" i="9"/>
  <c r="D4" i="10"/>
  <c r="E4" i="10"/>
  <c r="A31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D4" i="15"/>
  <c r="A30" i="15"/>
  <c r="D4" i="37"/>
  <c r="E4" i="37"/>
  <c r="A30" i="37"/>
  <c r="A30" i="32"/>
  <c r="D4" i="36"/>
  <c r="E4" i="36"/>
  <c r="A30" i="36"/>
  <c r="A30" i="60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A30" i="50"/>
  <c r="D4" i="56"/>
  <c r="E4" i="56"/>
  <c r="A30" i="56"/>
  <c r="D4" i="52"/>
  <c r="E4" i="52"/>
  <c r="A30" i="52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A1" i="60" s="1"/>
  <c r="E27" i="29"/>
  <c r="A1" i="61" s="1"/>
  <c r="E28" i="29"/>
  <c r="A1" i="39" s="1"/>
  <c r="E29" i="29"/>
  <c r="A1" i="40" s="1"/>
  <c r="E30" i="29"/>
  <c r="A1" i="41" s="1"/>
  <c r="E31" i="29"/>
  <c r="A1" i="55" s="1"/>
  <c r="E32" i="29"/>
  <c r="A1" i="42" s="1"/>
  <c r="E33" i="29"/>
  <c r="A1" i="43" s="1"/>
  <c r="E34" i="29"/>
  <c r="A1" i="45" s="1"/>
  <c r="E35" i="29"/>
  <c r="A1" i="46" s="1"/>
  <c r="E37" i="29"/>
  <c r="A1" i="48" s="1"/>
  <c r="E38" i="29"/>
  <c r="A1" i="49" s="1"/>
  <c r="E39" i="29"/>
  <c r="A1" i="50" s="1"/>
  <c r="E40" i="29"/>
  <c r="A1" i="56" s="1"/>
  <c r="E41" i="29"/>
  <c r="A1" i="52" s="1"/>
  <c r="E42" i="29"/>
  <c r="A1" i="53" l="1"/>
</calcChain>
</file>

<file path=xl/sharedStrings.xml><?xml version="1.0" encoding="utf-8"?>
<sst xmlns="http://schemas.openxmlformats.org/spreadsheetml/2006/main" count="1071" uniqueCount="247">
  <si>
    <t>Page 37</t>
  </si>
  <si>
    <t>Page 38</t>
  </si>
  <si>
    <t>Page 39</t>
  </si>
  <si>
    <t>Page 40</t>
  </si>
  <si>
    <t>Notes:</t>
  </si>
  <si>
    <t>Q1 2014</t>
  </si>
  <si>
    <t>Seattle Annual CPI-U</t>
  </si>
  <si>
    <t>YOY Change</t>
  </si>
  <si>
    <t>Recorded Documents</t>
  </si>
  <si>
    <t>Q3 2015</t>
  </si>
  <si>
    <t>Page 1</t>
  </si>
  <si>
    <t xml:space="preserve">The Investment Pool Real Rate of Return Forecast is deflated by the </t>
  </si>
  <si>
    <t>National CPI-W</t>
  </si>
  <si>
    <t>Retail Gas</t>
  </si>
  <si>
    <t xml:space="preserve">    STB CPI-U to adjust nominal values.</t>
  </si>
  <si>
    <t>Vets &amp; Human Services</t>
  </si>
  <si>
    <t>Veteran's Aid</t>
  </si>
  <si>
    <t>Transit</t>
  </si>
  <si>
    <t>UTGO</t>
  </si>
  <si>
    <t>Seattle CPI-U</t>
  </si>
  <si>
    <t>Page 6</t>
  </si>
  <si>
    <t>Diesel and Gasoline</t>
  </si>
  <si>
    <t>Q4 2015</t>
  </si>
  <si>
    <t>Q2 2015</t>
  </si>
  <si>
    <t>1. Values are nominal annual returns for the King County investment pool.</t>
  </si>
  <si>
    <t>In addition, all sales tax forecasts have been adjusted for delinquent payments,</t>
  </si>
  <si>
    <t>Q4 2016</t>
  </si>
  <si>
    <t>Q1 2016</t>
  </si>
  <si>
    <t>Veterans Aid Property Tax</t>
  </si>
  <si>
    <t xml:space="preserve"> </t>
  </si>
  <si>
    <t>Transit Property Tax</t>
  </si>
  <si>
    <t>2. The V&amp;HS lid lift is a six-year lid lift in effect from 2012-2017.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</si>
  <si>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</si>
  <si>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</si>
  <si>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</si>
  <si>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</si>
  <si>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</si>
  <si>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</si>
  <si>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2. King County also collects REET 2 (another identical 0.25%, not shown here).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</si>
  <si>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</si>
  <si>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</si>
  <si>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</si>
  <si>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</si>
  <si>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</si>
  <si>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</si>
  <si>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</si>
  <si>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</si>
  <si>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</si>
  <si>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</si>
  <si>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</si>
  <si>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</si>
  <si>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    Information Administration (EIA) in $/gallon.</t>
  </si>
  <si>
    <t xml:space="preserve">1. Values are real annual returns for the King County investment pool using </t>
  </si>
  <si>
    <t>EMS</t>
  </si>
  <si>
    <t>Conservation Futures</t>
  </si>
  <si>
    <t>Flood</t>
  </si>
  <si>
    <t>Ferry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</si>
  <si>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</si>
  <si>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</si>
  <si>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</si>
  <si>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</si>
  <si>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</si>
  <si>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</si>
  <si>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</si>
  <si>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</si>
  <si>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</si>
  <si>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</si>
  <si>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</si>
  <si>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</si>
  <si>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Seattle CPI-U mean forecast. Series CUURA423SAO.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</si>
  <si>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</si>
  <si>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</si>
  <si>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</si>
  <si>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</si>
  <si>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</si>
  <si>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have been adjusted for the annexations listed above. (Pages 7 &amp; 10)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</si>
  <si>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</si>
  <si>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</si>
  <si>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</si>
  <si>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</si>
  <si>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</si>
  <si>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</si>
  <si>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</si>
  <si>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</si>
  <si>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</si>
  <si>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</si>
  <si>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</si>
  <si>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</si>
  <si>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</si>
  <si>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</si>
  <si>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</si>
  <si>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Ferry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</si>
  <si>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</si>
  <si>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</si>
  <si>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</si>
  <si>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</si>
  <si>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</si>
  <si>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</si>
  <si>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</si>
  <si>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</si>
  <si>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Q2 2014</t>
  </si>
  <si>
    <t>Q3 2014</t>
  </si>
  <si>
    <t>Q4 2014</t>
  </si>
  <si>
    <t>Quarter</t>
  </si>
  <si>
    <t>Diesel</t>
  </si>
  <si>
    <t>Gasoline</t>
  </si>
  <si>
    <t>-</t>
  </si>
  <si>
    <t>Year</t>
  </si>
  <si>
    <t>Value</t>
  </si>
  <si>
    <t>Date Annexed</t>
  </si>
  <si>
    <t>REET data presents 0.25% of King County's 0.50% real estate tax. (Page 13)</t>
  </si>
  <si>
    <t>2. The UAL/Roads levy values are affected by annexations (see appendix).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</si>
  <si>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</si>
  <si>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</si>
  <si>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</si>
  <si>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</si>
  <si>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</si>
  <si>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</si>
  <si>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</si>
  <si>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</si>
  <si>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</si>
  <si>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</si>
  <si>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Q1 2015</t>
  </si>
  <si>
    <t>DD/MH</t>
  </si>
  <si>
    <t>AFIS</t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</si>
  <si>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</si>
  <si>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</si>
  <si>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</si>
  <si>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</si>
  <si>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</si>
  <si>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</si>
  <si>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</si>
  <si>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</si>
  <si>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</si>
  <si>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</si>
  <si>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2. AFIS is a six-year lid lift in effect from 2013-2018.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</si>
  <si>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</si>
  <si>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</si>
  <si>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</si>
  <si>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</si>
  <si>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</si>
  <si>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</si>
  <si>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Expires</t>
  </si>
  <si>
    <t>Inter County River Improvement Property Tax</t>
  </si>
  <si>
    <t>1. Series CUURA423SAO. Values are annual growth.</t>
  </si>
  <si>
    <t>1. Unincorporated new construction values are affected by annexations (see appendix).</t>
  </si>
  <si>
    <t>2. The C&amp;FJC lid lift is a nine-year lid lift in effect from 2013-2021.</t>
  </si>
  <si>
    <t>COLA Comparison</t>
  </si>
  <si>
    <t>Page 35</t>
  </si>
  <si>
    <t>Page 36</t>
  </si>
  <si>
    <t>Page 43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</si>
  <si>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</si>
  <si>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</si>
  <si>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</si>
  <si>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</si>
  <si>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</si>
  <si>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</si>
  <si>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</si>
  <si>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</si>
  <si>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2014 Population Est.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</si>
  <si>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</si>
  <si>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</si>
  <si>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</si>
  <si>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</si>
  <si>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</si>
  <si>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</si>
  <si>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</si>
  <si>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</si>
  <si>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</si>
  <si>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</si>
  <si>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</si>
  <si>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</si>
  <si>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</si>
  <si>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</si>
  <si>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</si>
  <si>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</si>
  <si>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</si>
  <si>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</si>
  <si>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</si>
  <si>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</si>
  <si>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</si>
  <si>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</si>
  <si>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2. Prices are stated in wholesale terms.</t>
  </si>
  <si>
    <t>These forecasts are presented on accrual basis. (Pages 7 thru 10)</t>
  </si>
  <si>
    <t>REET Adjustments:</t>
  </si>
  <si>
    <t>Page 25</t>
  </si>
  <si>
    <t>The REET Forecast has been adjusted for the annexations listed above.</t>
  </si>
  <si>
    <t>2. The previous existing EMS levy expired in 2013.</t>
  </si>
  <si>
    <t>Q1 2018</t>
  </si>
  <si>
    <t>Q2 2018</t>
  </si>
  <si>
    <t>Q3 2018</t>
  </si>
  <si>
    <t>Q4 2018</t>
  </si>
  <si>
    <t>2. Unincorporated assessed values are affected by annexations (see appendix).</t>
  </si>
  <si>
    <t>1. Includes taxable value only.</t>
  </si>
  <si>
    <t>1. Actual values are taxable sales for King County as reported by the Washington DOR.</t>
  </si>
  <si>
    <t>Klahanie</t>
  </si>
  <si>
    <t xml:space="preserve">    not included. </t>
  </si>
  <si>
    <t xml:space="preserve">1. Distribution is 0.1% of countywide sales allocated 10% to counties and 90% by population </t>
  </si>
  <si>
    <t>Dev. Disabilities &amp; Mental Health Property Tax</t>
  </si>
  <si>
    <t>3. The EMS levy is a six-year levy in effect from 2014-2019.</t>
  </si>
  <si>
    <t>2. 2011 value includes approximately $2M in one-time sales tax amnesty proceeds.</t>
  </si>
  <si>
    <t>2. 2011 value includes approximately $10M in one-time sales tax amnesty proceeds.</t>
  </si>
  <si>
    <t>2. 2011 value includes approximately $1.1M in one-time sales tax amnesty proceeds.</t>
  </si>
  <si>
    <t>2. 2011 value includes approximately $0.3M in one-time sales tax amnesty proceeds.</t>
  </si>
  <si>
    <t>2. Limited bond debt service included in CX Levy in 2013 and thereafter.</t>
  </si>
  <si>
    <t>3. Levy amounts reflect forecasted new construction impacts from the TDR/TIF ILA</t>
  </si>
  <si>
    <t xml:space="preserve">    between the City of Seattle and King County.</t>
  </si>
  <si>
    <t>1. Forecast generated by Linwood Capital, LLC.</t>
  </si>
  <si>
    <t>1. Values are tax revenues for cellular (regular and prepaid), landline and VOIP accounts.</t>
  </si>
  <si>
    <t>2. Values for 2008-2013 include the Parks Operating &amp; Expansion lid lifts (expired in 2013).</t>
  </si>
  <si>
    <t xml:space="preserve">    due to annexations.</t>
  </si>
  <si>
    <t>3. Values are total levy amounts and do not reflect reduced collections within each year</t>
  </si>
  <si>
    <t>1. Values are the "Grand Recapitulation" amounts as listed by King County Dept. of</t>
  </si>
  <si>
    <t xml:space="preserve">1. Values are local area new construction only. Change in state assessed utility value </t>
  </si>
  <si>
    <t>2. Change in state assessed utility value not included.</t>
  </si>
  <si>
    <t>3. Forecasts for 2015 and beyond are affected by annexations (see appendix).</t>
  </si>
  <si>
    <t xml:space="preserve">    60 or more rooms, which are capped at 0.6% per WA DOR.</t>
  </si>
  <si>
    <t xml:space="preserve">    60 or more rooms, which do not pay MIDD sales tax per WA DOR.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</si>
  <si>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</si>
  <si>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</si>
  <si>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</si>
  <si>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</si>
  <si>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 xml:space="preserve">1. Series CWURA423SAO. Values are year over year change from June of </t>
  </si>
  <si>
    <t xml:space="preserve">    prior year to June of current year.</t>
  </si>
  <si>
    <t>3. The values for 2014-2019 are for the Parks lid lift approved by voters in 2013.</t>
  </si>
  <si>
    <t xml:space="preserve">    Assessments and include both taxable and non-taxable value.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</si>
  <si>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</si>
  <si>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</si>
  <si>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</si>
  <si>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July</t>
  </si>
  <si>
    <t>July 2015 Diesel &amp; Gasoline Dollar per Gallon Forecasts</t>
  </si>
  <si>
    <t>$ Change from March 2015 Forecast</t>
  </si>
  <si>
    <t># Change from March 2015 Forecast</t>
  </si>
  <si>
    <t>PSERN</t>
  </si>
  <si>
    <t>Page 44</t>
  </si>
  <si>
    <t>Property Tax Deliquencies</t>
  </si>
  <si>
    <t>% Change from March 2015 Forecast</t>
  </si>
  <si>
    <t>July 2015 King County Economic and Revenue Forecast</t>
  </si>
  <si>
    <t>2. Forecasts for 2015 and beyond are affected by annexations (see appendix).</t>
  </si>
  <si>
    <t xml:space="preserve">3. From 2016-2020 revenues received will be deposited in the State's stadium and exhibition </t>
  </si>
  <si>
    <t xml:space="preserve">    center account per RCW 67.28.180.</t>
  </si>
  <si>
    <t>2. Forecast utilizes actual values through March 2015.</t>
  </si>
  <si>
    <t>Puget Sound Emergency Radio Network (PSERN)</t>
  </si>
  <si>
    <t>new</t>
  </si>
  <si>
    <t>Forecasts have been adjusted for the annexations listed above. (Pages 3, 5, 39)</t>
  </si>
  <si>
    <t>June-June Seattle CPI-W</t>
  </si>
  <si>
    <t>Approved by the King County Forecast Council on July 22, 2015 (KCFC 2015-03)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</si>
</sst>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mm/dd/yy"/>
    <numFmt numFmtId="166" formatCode="&quot;$&quot;#,##0"/>
    <numFmt numFmtId="167" formatCode="&quot;$&quot;#,##0.00"/>
    <numFmt numFmtId="168" formatCode="&quot;$&quot;#,##0;\(&quot;$&quot;#,##0\)"/>
    <numFmt numFmtId="169" formatCode="#,##0;\(#,##0\)"/>
    <numFmt numFmtId="170" formatCode="&quot;$&quot;#,##0.00;\(&quot;$&quot;#,##0.00\)"/>
  </numFmts>
  <fonts count="23" x14ac:knownFonts="1">
    <font>
      <sz val="10"/>
      <name val="Verdana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sz val="14"/>
      <color indexed="55"/>
      <name val="Arial Narrow"/>
      <family val="2"/>
    </font>
    <font>
      <sz val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6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/>
    <xf numFmtId="10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Alignment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5" fillId="2" borderId="0" xfId="0" applyFont="1" applyFill="1" applyBorder="1"/>
    <xf numFmtId="0" fontId="1" fillId="2" borderId="1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9" fillId="2" borderId="0" xfId="0" applyNumberFormat="1" applyFont="1" applyFill="1" applyBorder="1" applyAlignment="1"/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12" fillId="2" borderId="0" xfId="0" applyNumberFormat="1" applyFont="1" applyFill="1" applyBorder="1" applyAlignment="1"/>
    <xf numFmtId="0" fontId="12" fillId="2" borderId="0" xfId="0" applyFont="1" applyFill="1" applyAlignment="1"/>
    <xf numFmtId="3" fontId="12" fillId="2" borderId="0" xfId="0" quotePrefix="1" applyNumberFormat="1" applyFont="1" applyFill="1" applyBorder="1" applyAlignment="1"/>
    <xf numFmtId="0" fontId="13" fillId="2" borderId="0" xfId="0" applyFont="1" applyFill="1"/>
    <xf numFmtId="0" fontId="1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/>
    </xf>
    <xf numFmtId="37" fontId="1" fillId="2" borderId="12" xfId="0" applyNumberFormat="1" applyFont="1" applyFill="1" applyBorder="1" applyAlignment="1">
      <alignment horizontal="center" vertical="center"/>
    </xf>
    <xf numFmtId="37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/>
    <xf numFmtId="0" fontId="10" fillId="2" borderId="8" xfId="0" applyFont="1" applyFill="1" applyBorder="1" applyAlignment="1">
      <alignment horizontal="center" vertical="center" wrapText="1"/>
    </xf>
    <xf numFmtId="168" fontId="1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12" fillId="2" borderId="0" xfId="0" quotePrefix="1" applyFont="1" applyFill="1" applyAlignment="1">
      <alignment vertical="center"/>
    </xf>
    <xf numFmtId="3" fontId="18" fillId="2" borderId="0" xfId="0" applyNumberFormat="1" applyFont="1" applyFill="1" applyBorder="1" applyAlignment="1"/>
    <xf numFmtId="0" fontId="19" fillId="2" borderId="1" xfId="0" applyNumberFormat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166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8" fontId="18" fillId="2" borderId="12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68" fontId="18" fillId="2" borderId="8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66" fontId="18" fillId="2" borderId="11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10" fontId="18" fillId="2" borderId="13" xfId="0" applyNumberFormat="1" applyFont="1" applyFill="1" applyBorder="1" applyAlignment="1">
      <alignment horizontal="center" vertical="center"/>
    </xf>
    <xf numFmtId="168" fontId="18" fillId="2" borderId="9" xfId="0" applyNumberFormat="1" applyFont="1" applyFill="1" applyBorder="1" applyAlignment="1">
      <alignment horizontal="center" vertical="center"/>
    </xf>
    <xf numFmtId="10" fontId="18" fillId="2" borderId="1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0" fontId="18" fillId="2" borderId="14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0" fontId="18" fillId="2" borderId="0" xfId="0" quotePrefix="1" applyFont="1" applyFill="1" applyAlignment="1"/>
    <xf numFmtId="10" fontId="18" fillId="2" borderId="1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0" fontId="20" fillId="2" borderId="0" xfId="0" applyFont="1" applyFill="1"/>
    <xf numFmtId="167" fontId="18" fillId="2" borderId="4" xfId="0" applyNumberFormat="1" applyFont="1" applyFill="1" applyBorder="1" applyAlignment="1">
      <alignment horizontal="center" vertical="center"/>
    </xf>
    <xf numFmtId="10" fontId="18" fillId="2" borderId="12" xfId="0" applyNumberFormat="1" applyFont="1" applyFill="1" applyBorder="1" applyAlignment="1">
      <alignment horizontal="center"/>
    </xf>
    <xf numFmtId="167" fontId="18" fillId="2" borderId="5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/>
    </xf>
    <xf numFmtId="170" fontId="18" fillId="2" borderId="8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169" fontId="18" fillId="2" borderId="12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 vertical="center"/>
    </xf>
    <xf numFmtId="169" fontId="18" fillId="2" borderId="8" xfId="0" applyNumberFormat="1" applyFont="1" applyFill="1" applyBorder="1" applyAlignment="1">
      <alignment horizontal="center"/>
    </xf>
    <xf numFmtId="166" fontId="18" fillId="2" borderId="14" xfId="0" applyNumberFormat="1" applyFont="1" applyFill="1" applyBorder="1" applyAlignment="1">
      <alignment horizontal="center" vertical="center"/>
    </xf>
    <xf numFmtId="166" fontId="18" fillId="2" borderId="8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8" fontId="18" fillId="2" borderId="0" xfId="0" applyNumberFormat="1" applyFont="1" applyFill="1" applyBorder="1" applyAlignment="1">
      <alignment horizontal="center" vertical="center"/>
    </xf>
    <xf numFmtId="10" fontId="18" fillId="2" borderId="12" xfId="1" applyNumberFormat="1" applyFont="1" applyFill="1" applyBorder="1" applyAlignment="1">
      <alignment horizontal="center"/>
    </xf>
    <xf numFmtId="0" fontId="9" fillId="2" borderId="0" xfId="0" quotePrefix="1" applyFont="1" applyFill="1" applyAlignment="1">
      <alignment vertical="center"/>
    </xf>
    <xf numFmtId="5" fontId="18" fillId="2" borderId="8" xfId="0" applyNumberFormat="1" applyFont="1" applyFill="1" applyBorder="1" applyAlignment="1">
      <alignment horizontal="center"/>
    </xf>
    <xf numFmtId="166" fontId="18" fillId="2" borderId="8" xfId="2" applyNumberFormat="1" applyFont="1" applyFill="1" applyBorder="1" applyAlignment="1">
      <alignment horizontal="center"/>
    </xf>
    <xf numFmtId="0" fontId="17" fillId="2" borderId="0" xfId="0" applyFont="1" applyFill="1"/>
    <xf numFmtId="10" fontId="9" fillId="2" borderId="6" xfId="0" applyNumberFormat="1" applyFont="1" applyFill="1" applyBorder="1" applyAlignment="1">
      <alignment horizontal="center" vertical="center"/>
    </xf>
    <xf numFmtId="10" fontId="9" fillId="2" borderId="8" xfId="0" applyNumberFormat="1" applyFont="1" applyFill="1" applyBorder="1" applyAlignment="1">
      <alignment horizontal="center" vertical="center"/>
    </xf>
    <xf numFmtId="168" fontId="9" fillId="2" borderId="8" xfId="0" applyNumberFormat="1" applyFont="1" applyFill="1" applyBorder="1" applyAlignment="1">
      <alignment horizontal="center" vertical="center"/>
    </xf>
    <xf numFmtId="168" fontId="18" fillId="2" borderId="14" xfId="0" applyNumberFormat="1" applyFont="1" applyFill="1" applyBorder="1" applyAlignment="1">
      <alignment horizontal="center" vertical="center"/>
    </xf>
    <xf numFmtId="10" fontId="9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12" xfId="0" applyNumberFormat="1" applyFont="1" applyFill="1" applyBorder="1" applyAlignment="1">
      <alignment horizontal="center" vertical="center"/>
    </xf>
    <xf numFmtId="166" fontId="18" fillId="2" borderId="12" xfId="2" applyNumberFormat="1" applyFont="1" applyFill="1" applyBorder="1" applyAlignment="1">
      <alignment horizontal="center"/>
    </xf>
    <xf numFmtId="5" fontId="18" fillId="2" borderId="12" xfId="0" applyNumberFormat="1" applyFont="1" applyFill="1" applyBorder="1" applyAlignment="1">
      <alignment horizontal="center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9" fillId="2" borderId="9" xfId="0" applyNumberFormat="1" applyFont="1" applyFill="1" applyBorder="1" applyAlignment="1">
      <alignment horizontal="center" vertical="center"/>
    </xf>
    <xf numFmtId="10" fontId="9" fillId="2" borderId="12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9" fillId="2" borderId="11" xfId="0" applyNumberFormat="1" applyFont="1" applyFill="1" applyBorder="1" applyAlignment="1">
      <alignment horizontal="center" vertical="center"/>
    </xf>
    <xf numFmtId="10" fontId="9" fillId="2" borderId="14" xfId="0" applyNumberFormat="1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0" fontId="9" fillId="2" borderId="0" xfId="0" quotePrefix="1" applyFont="1" applyFill="1" applyAlignment="1"/>
    <xf numFmtId="3" fontId="9" fillId="2" borderId="0" xfId="0" quotePrefix="1" applyNumberFormat="1" applyFont="1" applyFill="1" applyBorder="1" applyAlignment="1"/>
    <xf numFmtId="167" fontId="9" fillId="2" borderId="11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left" vertical="center"/>
    </xf>
    <xf numFmtId="10" fontId="18" fillId="2" borderId="14" xfId="0" applyNumberFormat="1" applyFont="1" applyFill="1" applyBorder="1" applyAlignment="1">
      <alignment horizontal="center"/>
    </xf>
    <xf numFmtId="3" fontId="18" fillId="2" borderId="11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0" fillId="2" borderId="18" xfId="0" applyFont="1" applyFill="1" applyBorder="1" applyAlignment="1">
      <alignment horizontal="center" vertical="center" wrapText="1"/>
    </xf>
    <xf numFmtId="166" fontId="18" fillId="2" borderId="14" xfId="2" applyNumberFormat="1" applyFont="1" applyFill="1" applyBorder="1" applyAlignment="1">
      <alignment horizontal="center"/>
    </xf>
    <xf numFmtId="169" fontId="18" fillId="2" borderId="14" xfId="0" applyNumberFormat="1" applyFont="1" applyFill="1" applyBorder="1" applyAlignment="1">
      <alignment horizontal="center"/>
    </xf>
    <xf numFmtId="170" fontId="18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/>
    <xf numFmtId="5" fontId="18" fillId="2" borderId="14" xfId="0" applyNumberFormat="1" applyFont="1" applyFill="1" applyBorder="1" applyAlignment="1">
      <alignment horizontal="center"/>
    </xf>
    <xf numFmtId="0" fontId="0" fillId="0" borderId="0" xfId="0" applyAlignment="1"/>
    <xf numFmtId="168" fontId="9" fillId="2" borderId="9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10" fontId="18" fillId="2" borderId="5" xfId="1" applyNumberFormat="1" applyFont="1" applyFill="1" applyBorder="1" applyAlignment="1">
      <alignment horizontal="center"/>
    </xf>
    <xf numFmtId="10" fontId="18" fillId="2" borderId="13" xfId="1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2" borderId="0" xfId="0" applyFont="1" applyFill="1" applyAlignment="1">
      <alignment horizontal="center" vertical="center"/>
    </xf>
    <xf numFmtId="0" fontId="7" fillId="0" borderId="0" xfId="0" applyFont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6" fillId="0" borderId="0" xfId="0" applyFont="1" applyAlignment="1"/>
    <xf numFmtId="0" fontId="1" fillId="2" borderId="0" xfId="0" applyFont="1" applyFill="1" applyAlignment="1"/>
    <xf numFmtId="0" fontId="19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1" fillId="2" borderId="0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75" zoomScaleNormal="75" workbookViewId="0">
      <selection activeCell="F10" sqref="F10"/>
    </sheetView>
  </sheetViews>
  <sheetFormatPr defaultColWidth="10.75" defaultRowHeight="21" customHeight="1" x14ac:dyDescent="0.2"/>
  <cols>
    <col min="1" max="1" width="3.625" style="10" bestFit="1" customWidth="1"/>
    <col min="2" max="2" width="7.75" style="10" customWidth="1"/>
    <col min="3" max="3" width="9.375" style="10" customWidth="1"/>
    <col min="4" max="4" width="23.625" style="10" customWidth="1"/>
    <col min="5" max="5" width="3.625" style="10" bestFit="1" customWidth="1"/>
    <col min="6" max="6" width="26.75" style="10" customWidth="1"/>
    <col min="7" max="16384" width="10.75" style="10"/>
  </cols>
  <sheetData>
    <row r="1" spans="1:8" ht="5.0999999999999996" customHeight="1" thickBot="1" x14ac:dyDescent="0.25"/>
    <row r="2" spans="1:8" ht="21.95" customHeight="1" thickBot="1" x14ac:dyDescent="0.25">
      <c r="A2" s="151" t="s">
        <v>246</v>
      </c>
      <c r="B2" s="152"/>
      <c r="C2" s="152"/>
      <c r="D2" s="152"/>
      <c r="E2" s="152"/>
      <c r="F2" s="153"/>
    </row>
    <row r="3" spans="1:8" ht="5.0999999999999996" customHeight="1" x14ac:dyDescent="0.2"/>
    <row r="4" spans="1:8" ht="21.95" customHeight="1" x14ac:dyDescent="0.2">
      <c r="A4" s="155" t="s">
        <v>237</v>
      </c>
      <c r="B4" s="155"/>
      <c r="C4" s="155"/>
      <c r="D4" s="155"/>
      <c r="E4" s="155"/>
      <c r="F4" s="155"/>
    </row>
    <row r="5" spans="1:8" s="13" customFormat="1" ht="21" customHeight="1" x14ac:dyDescent="0.3">
      <c r="A5" s="155" t="s">
        <v>114</v>
      </c>
      <c r="B5" s="155"/>
      <c r="C5" s="155"/>
      <c r="D5" s="155"/>
      <c r="E5" s="155"/>
      <c r="F5" s="155"/>
      <c r="H5" s="11"/>
    </row>
    <row r="6" spans="1:8" s="13" customFormat="1" ht="21" customHeight="1" x14ac:dyDescent="0.3">
      <c r="A6" s="154">
        <v>40745</v>
      </c>
      <c r="B6" s="154"/>
      <c r="C6" s="154"/>
      <c r="D6" s="154"/>
      <c r="E6" s="154"/>
      <c r="F6" s="154"/>
      <c r="G6" s="11"/>
      <c r="H6" s="11"/>
    </row>
    <row r="7" spans="1:8" s="13" customFormat="1" ht="12.95" customHeight="1" x14ac:dyDescent="0.3">
      <c r="A7" s="9"/>
      <c r="B7" s="9"/>
      <c r="C7" s="9"/>
      <c r="D7" s="9"/>
      <c r="E7" s="9"/>
      <c r="F7" s="9"/>
      <c r="G7" s="11"/>
      <c r="H7" s="11"/>
    </row>
    <row r="8" spans="1:8" s="13" customFormat="1" ht="21" customHeight="1" x14ac:dyDescent="0.3">
      <c r="A8" s="12">
        <v>1</v>
      </c>
      <c r="B8" s="11" t="s">
        <v>132</v>
      </c>
      <c r="C8" s="11"/>
      <c r="D8" s="11"/>
      <c r="E8" s="12">
        <v>23</v>
      </c>
      <c r="F8" s="11" t="s">
        <v>161</v>
      </c>
      <c r="G8" s="10"/>
      <c r="H8" s="10"/>
    </row>
    <row r="9" spans="1:8" s="13" customFormat="1" ht="21" customHeight="1" x14ac:dyDescent="0.3">
      <c r="A9" s="12">
        <v>2</v>
      </c>
      <c r="B9" s="11" t="s">
        <v>83</v>
      </c>
      <c r="C9" s="11"/>
      <c r="D9" s="11"/>
      <c r="E9" s="12">
        <v>24</v>
      </c>
      <c r="F9" s="11" t="s">
        <v>43</v>
      </c>
      <c r="G9" s="11"/>
      <c r="H9" s="11"/>
    </row>
    <row r="10" spans="1:8" s="13" customFormat="1" ht="21" customHeight="1" x14ac:dyDescent="0.3">
      <c r="A10" s="12">
        <v>3</v>
      </c>
      <c r="B10" s="11" t="s">
        <v>99</v>
      </c>
      <c r="C10" s="11"/>
      <c r="D10" s="11"/>
      <c r="E10" s="12">
        <v>25</v>
      </c>
      <c r="F10" s="11" t="s">
        <v>8</v>
      </c>
      <c r="G10" s="11"/>
      <c r="H10" s="11"/>
    </row>
    <row r="11" spans="1:8" s="13" customFormat="1" ht="21" customHeight="1" x14ac:dyDescent="0.3">
      <c r="A11" s="12">
        <v>4</v>
      </c>
      <c r="B11" s="11" t="s">
        <v>127</v>
      </c>
      <c r="C11" s="11"/>
      <c r="D11" s="11"/>
      <c r="E11" s="12">
        <v>26</v>
      </c>
      <c r="F11" s="13" t="s">
        <v>172</v>
      </c>
      <c r="G11" s="11"/>
      <c r="H11" s="11"/>
    </row>
    <row r="12" spans="1:8" s="13" customFormat="1" ht="21" customHeight="1" x14ac:dyDescent="0.3">
      <c r="A12" s="12">
        <v>5</v>
      </c>
      <c r="B12" s="11" t="s">
        <v>98</v>
      </c>
      <c r="C12" s="11"/>
      <c r="D12" s="11"/>
      <c r="E12" s="12">
        <v>27</v>
      </c>
      <c r="F12" s="13" t="s">
        <v>173</v>
      </c>
      <c r="G12" s="11"/>
      <c r="H12" s="11"/>
    </row>
    <row r="13" spans="1:8" s="13" customFormat="1" ht="21" customHeight="1" x14ac:dyDescent="0.3">
      <c r="A13" s="12">
        <v>6</v>
      </c>
      <c r="B13" s="11" t="s">
        <v>140</v>
      </c>
      <c r="C13" s="11"/>
      <c r="D13" s="11"/>
      <c r="E13" s="12">
        <v>28</v>
      </c>
      <c r="F13" s="11" t="s">
        <v>82</v>
      </c>
      <c r="G13" s="11"/>
      <c r="H13" s="11"/>
    </row>
    <row r="14" spans="1:8" s="13" customFormat="1" ht="21" customHeight="1" x14ac:dyDescent="0.3">
      <c r="A14" s="12">
        <v>7</v>
      </c>
      <c r="B14" s="11" t="s">
        <v>116</v>
      </c>
      <c r="C14" s="11"/>
      <c r="D14" s="11"/>
      <c r="E14" s="12">
        <v>29</v>
      </c>
      <c r="F14" s="11" t="s">
        <v>123</v>
      </c>
      <c r="G14" s="11"/>
      <c r="H14" s="11"/>
    </row>
    <row r="15" spans="1:8" ht="21" customHeight="1" x14ac:dyDescent="0.3">
      <c r="A15" s="12">
        <v>8</v>
      </c>
      <c r="B15" s="11" t="s">
        <v>63</v>
      </c>
      <c r="C15" s="11"/>
      <c r="D15" s="11"/>
      <c r="E15" s="12">
        <v>30</v>
      </c>
      <c r="F15" s="11" t="s">
        <v>16</v>
      </c>
      <c r="G15" s="11"/>
      <c r="H15" s="9"/>
    </row>
    <row r="16" spans="1:8" ht="21" customHeight="1" x14ac:dyDescent="0.3">
      <c r="A16" s="12">
        <v>9</v>
      </c>
      <c r="B16" s="11" t="s">
        <v>48</v>
      </c>
      <c r="C16" s="11"/>
      <c r="D16" s="11"/>
      <c r="E16" s="12">
        <v>31</v>
      </c>
      <c r="F16" s="11" t="s">
        <v>134</v>
      </c>
      <c r="G16" s="11"/>
      <c r="H16" s="9"/>
    </row>
    <row r="17" spans="1:8" ht="21" customHeight="1" x14ac:dyDescent="0.3">
      <c r="A17" s="12">
        <v>10</v>
      </c>
      <c r="B17" s="11" t="s">
        <v>115</v>
      </c>
      <c r="C17" s="11"/>
      <c r="D17" s="11"/>
      <c r="E17" s="12">
        <v>32</v>
      </c>
      <c r="F17" s="11" t="s">
        <v>124</v>
      </c>
      <c r="G17" s="11"/>
      <c r="H17" s="9"/>
    </row>
    <row r="18" spans="1:8" ht="21" customHeight="1" x14ac:dyDescent="0.3">
      <c r="A18" s="12">
        <v>11</v>
      </c>
      <c r="B18" s="11" t="s">
        <v>131</v>
      </c>
      <c r="C18" s="11"/>
      <c r="D18" s="11"/>
      <c r="E18" s="12">
        <v>33</v>
      </c>
      <c r="F18" s="11" t="s">
        <v>80</v>
      </c>
      <c r="G18" s="11"/>
      <c r="H18" s="9"/>
    </row>
    <row r="19" spans="1:8" ht="21" customHeight="1" x14ac:dyDescent="0.3">
      <c r="A19" s="12">
        <v>12</v>
      </c>
      <c r="B19" s="11" t="s">
        <v>126</v>
      </c>
      <c r="C19" s="11"/>
      <c r="D19" s="9"/>
      <c r="E19" s="12">
        <v>34</v>
      </c>
      <c r="F19" s="11" t="s">
        <v>162</v>
      </c>
      <c r="G19" s="11"/>
      <c r="H19" s="9"/>
    </row>
    <row r="20" spans="1:8" ht="21" customHeight="1" x14ac:dyDescent="0.3">
      <c r="A20" s="12">
        <v>13</v>
      </c>
      <c r="B20" s="11" t="s">
        <v>139</v>
      </c>
      <c r="C20" s="11"/>
      <c r="D20" s="9"/>
      <c r="E20" s="12">
        <v>35</v>
      </c>
      <c r="F20" s="11" t="s">
        <v>15</v>
      </c>
      <c r="G20" s="11"/>
      <c r="H20" s="9"/>
    </row>
    <row r="21" spans="1:8" ht="21" customHeight="1" x14ac:dyDescent="0.3">
      <c r="A21" s="12">
        <v>14</v>
      </c>
      <c r="B21" s="11" t="s">
        <v>138</v>
      </c>
      <c r="C21" s="11"/>
      <c r="D21" s="9"/>
      <c r="E21" s="12">
        <v>36</v>
      </c>
      <c r="F21" s="11" t="s">
        <v>233</v>
      </c>
      <c r="G21" s="11"/>
      <c r="H21" s="9"/>
    </row>
    <row r="22" spans="1:8" ht="21" customHeight="1" x14ac:dyDescent="0.3">
      <c r="A22" s="12">
        <v>15</v>
      </c>
      <c r="B22" s="11" t="s">
        <v>76</v>
      </c>
      <c r="C22" s="11"/>
      <c r="D22" s="9"/>
      <c r="E22" s="12">
        <v>37</v>
      </c>
      <c r="F22" s="11" t="s">
        <v>53</v>
      </c>
      <c r="G22" s="11"/>
      <c r="H22" s="14"/>
    </row>
    <row r="23" spans="1:8" ht="21" customHeight="1" x14ac:dyDescent="0.3">
      <c r="A23" s="12">
        <v>16</v>
      </c>
      <c r="B23" s="11" t="s">
        <v>78</v>
      </c>
      <c r="C23" s="11"/>
      <c r="D23" s="9"/>
      <c r="E23" s="12">
        <v>38</v>
      </c>
      <c r="F23" s="11" t="s">
        <v>54</v>
      </c>
      <c r="G23" s="11"/>
      <c r="H23" s="9"/>
    </row>
    <row r="24" spans="1:8" ht="21" customHeight="1" x14ac:dyDescent="0.3">
      <c r="A24" s="12">
        <v>17</v>
      </c>
      <c r="B24" s="11" t="s">
        <v>12</v>
      </c>
      <c r="C24" s="11"/>
      <c r="D24" s="9"/>
      <c r="E24" s="12">
        <v>39</v>
      </c>
      <c r="F24" s="1" t="s">
        <v>163</v>
      </c>
    </row>
    <row r="25" spans="1:8" ht="21" customHeight="1" x14ac:dyDescent="0.3">
      <c r="A25" s="12">
        <v>18</v>
      </c>
      <c r="B25" s="13" t="s">
        <v>19</v>
      </c>
      <c r="C25" s="11"/>
      <c r="D25" s="9"/>
      <c r="E25" s="12">
        <v>40</v>
      </c>
      <c r="F25" s="11" t="s">
        <v>55</v>
      </c>
      <c r="G25" s="14"/>
      <c r="H25" s="14"/>
    </row>
    <row r="26" spans="1:8" ht="21" customHeight="1" x14ac:dyDescent="0.3">
      <c r="A26" s="12">
        <v>19</v>
      </c>
      <c r="B26" s="11" t="s">
        <v>49</v>
      </c>
      <c r="C26" s="11"/>
      <c r="D26" s="14"/>
      <c r="E26" s="12">
        <v>41</v>
      </c>
      <c r="F26" s="11" t="s">
        <v>56</v>
      </c>
      <c r="G26" s="14"/>
    </row>
    <row r="27" spans="1:8" ht="21" customHeight="1" x14ac:dyDescent="0.3">
      <c r="A27" s="12">
        <v>20</v>
      </c>
      <c r="B27" s="11" t="s">
        <v>147</v>
      </c>
      <c r="D27" s="9"/>
      <c r="E27" s="12">
        <v>42</v>
      </c>
      <c r="F27" s="11" t="s">
        <v>17</v>
      </c>
    </row>
    <row r="28" spans="1:8" ht="21" customHeight="1" x14ac:dyDescent="0.3">
      <c r="A28" s="12">
        <v>21</v>
      </c>
      <c r="B28" s="11" t="s">
        <v>129</v>
      </c>
      <c r="E28" s="12">
        <v>43</v>
      </c>
      <c r="F28" s="146" t="s">
        <v>18</v>
      </c>
    </row>
    <row r="29" spans="1:8" ht="21" customHeight="1" x14ac:dyDescent="0.3">
      <c r="A29" s="12">
        <v>22</v>
      </c>
      <c r="B29" s="11" t="s">
        <v>130</v>
      </c>
      <c r="E29" s="12">
        <v>44</v>
      </c>
      <c r="F29" s="146" t="s">
        <v>181</v>
      </c>
    </row>
    <row r="30" spans="1:8" ht="21" customHeight="1" x14ac:dyDescent="0.3">
      <c r="A30" s="12" t="s">
        <v>29</v>
      </c>
      <c r="B30" s="11" t="s">
        <v>29</v>
      </c>
      <c r="E30" s="12" t="s">
        <v>29</v>
      </c>
      <c r="F30" s="11" t="s">
        <v>29</v>
      </c>
    </row>
    <row r="32" spans="1:8" ht="21" customHeight="1" x14ac:dyDescent="0.2">
      <c r="A32" s="149" t="s">
        <v>10</v>
      </c>
      <c r="B32" s="150"/>
      <c r="C32" s="150"/>
      <c r="D32" s="150"/>
      <c r="E32" s="150"/>
      <c r="F32" s="150"/>
    </row>
    <row r="33" spans="5:6" ht="21" customHeight="1" x14ac:dyDescent="0.2">
      <c r="E33" s="144"/>
      <c r="F33" s="144"/>
    </row>
  </sheetData>
  <mergeCells count="5">
    <mergeCell ref="A32:F32"/>
    <mergeCell ref="A2:F2"/>
    <mergeCell ref="A6:F6"/>
    <mergeCell ref="A5:F5"/>
    <mergeCell ref="A4:F4"/>
  </mergeCells>
  <phoneticPr fontId="3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Headings!E10</f>
        <v>July 2015 Criminal Justice Sales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12054054.199999999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12988932.249999998</v>
      </c>
      <c r="C6" s="63">
        <v>7.7557146706707103E-2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14229175.200000001</v>
      </c>
      <c r="C7" s="63">
        <v>9.5484596126059751E-2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12973186.189999998</v>
      </c>
      <c r="C8" s="63">
        <v>-8.8268574414629652E-2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11086864.80717952</v>
      </c>
      <c r="C9" s="63">
        <v>-0.1454015501815964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10916264.423007984</v>
      </c>
      <c r="C10" s="63">
        <v>-1.5387612922010296E-2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10722120.54531939</v>
      </c>
      <c r="C11" s="63">
        <v>-1.7784827315047602E-2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10262902.461595936</v>
      </c>
      <c r="C12" s="63">
        <v>-4.2829035710097441E-2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10758498.677836288</v>
      </c>
      <c r="C13" s="64">
        <v>4.8290063955580553E-2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11528619.639012897</v>
      </c>
      <c r="C14" s="68">
        <v>7.1582567813401887E-2</v>
      </c>
      <c r="D14" s="79">
        <v>3.9689258968755858E-4</v>
      </c>
      <c r="E14" s="113">
        <v>4573.8083933927119</v>
      </c>
    </row>
    <row r="15" spans="1:5" s="73" customFormat="1" ht="18" customHeight="1" thickTop="1" x14ac:dyDescent="0.25">
      <c r="A15" s="61">
        <v>2015</v>
      </c>
      <c r="B15" s="62">
        <v>12216044.837505331</v>
      </c>
      <c r="C15" s="63">
        <v>5.9627710863682681E-2</v>
      </c>
      <c r="D15" s="64">
        <v>1.0256394372600175E-2</v>
      </c>
      <c r="E15" s="65">
        <v>124020.56965413317</v>
      </c>
    </row>
    <row r="16" spans="1:5" s="73" customFormat="1" ht="18" customHeight="1" x14ac:dyDescent="0.25">
      <c r="A16" s="61">
        <v>2016</v>
      </c>
      <c r="B16" s="62">
        <v>12480597.604469312</v>
      </c>
      <c r="C16" s="63">
        <v>2.1656171902034949E-2</v>
      </c>
      <c r="D16" s="64">
        <v>7.2255145141919552E-3</v>
      </c>
      <c r="E16" s="65">
        <v>89531.825631299987</v>
      </c>
    </row>
    <row r="17" spans="1:5" s="73" customFormat="1" ht="18" customHeight="1" x14ac:dyDescent="0.25">
      <c r="A17" s="61">
        <v>2017</v>
      </c>
      <c r="B17" s="62">
        <v>12800438.923742723</v>
      </c>
      <c r="C17" s="63">
        <v>2.5627083686992291E-2</v>
      </c>
      <c r="D17" s="64">
        <v>4.8638259070552525E-3</v>
      </c>
      <c r="E17" s="65">
        <v>61957.754726396874</v>
      </c>
    </row>
    <row r="18" spans="1:5" s="73" customFormat="1" ht="18" customHeight="1" x14ac:dyDescent="0.25">
      <c r="A18" s="61">
        <v>2018</v>
      </c>
      <c r="B18" s="62">
        <v>12852641.407121278</v>
      </c>
      <c r="C18" s="63">
        <v>4.0781791694446401E-3</v>
      </c>
      <c r="D18" s="64">
        <v>2.1846740635957929E-3</v>
      </c>
      <c r="E18" s="65">
        <v>28017.622956639156</v>
      </c>
    </row>
    <row r="19" spans="1:5" s="73" customFormat="1" ht="18" customHeight="1" x14ac:dyDescent="0.25">
      <c r="A19" s="61">
        <v>2019</v>
      </c>
      <c r="B19" s="62">
        <v>12847984.451976534</v>
      </c>
      <c r="C19" s="63">
        <v>-3.6233448030098536E-4</v>
      </c>
      <c r="D19" s="64">
        <v>3.3733343457396092E-3</v>
      </c>
      <c r="E19" s="65">
        <v>43194.836599521339</v>
      </c>
    </row>
    <row r="20" spans="1:5" s="73" customFormat="1" ht="18" customHeight="1" x14ac:dyDescent="0.25">
      <c r="A20" s="61">
        <v>2020</v>
      </c>
      <c r="B20" s="62">
        <v>13200263.826850429</v>
      </c>
      <c r="C20" s="63">
        <v>2.7419038074855351E-2</v>
      </c>
      <c r="D20" s="64">
        <v>3.530328877484612E-3</v>
      </c>
      <c r="E20" s="65">
        <v>46437.333518831059</v>
      </c>
    </row>
    <row r="21" spans="1:5" s="73" customFormat="1" ht="18" customHeight="1" x14ac:dyDescent="0.25">
      <c r="A21" s="61">
        <v>2021</v>
      </c>
      <c r="B21" s="62">
        <v>13755106.185262103</v>
      </c>
      <c r="C21" s="63">
        <v>4.2032671898805329E-2</v>
      </c>
      <c r="D21" s="64">
        <v>2.3459438910289343E-3</v>
      </c>
      <c r="E21" s="65">
        <v>32193.183922614902</v>
      </c>
    </row>
    <row r="22" spans="1:5" s="73" customFormat="1" ht="18" customHeight="1" x14ac:dyDescent="0.25">
      <c r="A22" s="61">
        <v>2022</v>
      </c>
      <c r="B22" s="62">
        <v>14280362.423509074</v>
      </c>
      <c r="C22" s="63">
        <v>3.8186272877323013E-2</v>
      </c>
      <c r="D22" s="64">
        <v>1.5537526004336666E-3</v>
      </c>
      <c r="E22" s="65">
        <v>22153.728836871684</v>
      </c>
    </row>
    <row r="23" spans="1:5" s="73" customFormat="1" ht="18" customHeight="1" x14ac:dyDescent="0.25">
      <c r="A23" s="61">
        <v>2023</v>
      </c>
      <c r="B23" s="62">
        <v>14812838.539847726</v>
      </c>
      <c r="C23" s="63">
        <v>3.7287297097030381E-2</v>
      </c>
      <c r="D23" s="64">
        <v>2.6730860069870133E-3</v>
      </c>
      <c r="E23" s="65">
        <v>39490.430108491331</v>
      </c>
    </row>
    <row r="24" spans="1:5" s="73" customFormat="1" ht="18" customHeight="1" x14ac:dyDescent="0.25">
      <c r="A24" s="61">
        <v>2024</v>
      </c>
      <c r="B24" s="62">
        <v>15371494.722640509</v>
      </c>
      <c r="C24" s="63">
        <v>3.7714323374952841E-2</v>
      </c>
      <c r="D24" s="64">
        <v>3.2655425390211157E-3</v>
      </c>
      <c r="E24" s="65">
        <v>50032.885389531031</v>
      </c>
    </row>
    <row r="25" spans="1:5" ht="21.75" customHeight="1" x14ac:dyDescent="0.3">
      <c r="A25" s="33" t="s">
        <v>4</v>
      </c>
      <c r="B25" s="3"/>
      <c r="C25" s="3"/>
    </row>
    <row r="26" spans="1:5" s="41" customFormat="1" ht="21.75" customHeight="1" x14ac:dyDescent="0.25">
      <c r="A26" s="73" t="s">
        <v>197</v>
      </c>
      <c r="B26" s="42"/>
      <c r="C26" s="42"/>
    </row>
    <row r="27" spans="1:5" ht="21.75" customHeight="1" x14ac:dyDescent="0.3">
      <c r="A27" s="129" t="s">
        <v>218</v>
      </c>
      <c r="B27" s="3"/>
      <c r="C27" s="3"/>
    </row>
    <row r="28" spans="1:5" ht="21.75" customHeight="1" x14ac:dyDescent="0.3">
      <c r="A28" s="54" t="s">
        <v>203</v>
      </c>
      <c r="B28" s="3"/>
      <c r="C28" s="3"/>
    </row>
    <row r="29" spans="1:5" ht="21.75" customHeight="1" x14ac:dyDescent="0.3">
      <c r="A29" s="26" t="s">
        <v>215</v>
      </c>
    </row>
    <row r="30" spans="1:5" ht="21.75" customHeight="1" x14ac:dyDescent="0.3">
      <c r="A30" s="26" t="s">
        <v>29</v>
      </c>
    </row>
    <row r="31" spans="1:5" ht="21.75" customHeight="1" x14ac:dyDescent="0.3">
      <c r="A31" s="149" t="str">
        <f>Headings!F10</f>
        <v>Page 10</v>
      </c>
      <c r="B31" s="156"/>
      <c r="C31" s="156"/>
      <c r="D31" s="156"/>
      <c r="E31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1:E3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Headings!E11</f>
        <v>July 2015 Hotel Sales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15702164.1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18233039.699999899</v>
      </c>
      <c r="C6" s="63">
        <v>0.16118005033458416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20493337.7999999</v>
      </c>
      <c r="C7" s="63">
        <v>0.12396715726999785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20701685.099999901</v>
      </c>
      <c r="C8" s="63">
        <v>1.016658691879857E-2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16892478.199999999</v>
      </c>
      <c r="C9" s="63">
        <v>-0.18400467795734754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18044615.07</v>
      </c>
      <c r="C10" s="63">
        <v>6.8204135376655373E-2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19914695.420000002</v>
      </c>
      <c r="C11" s="63">
        <v>0.10363647784923358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21267812.480999999</v>
      </c>
      <c r="C12" s="63">
        <v>6.7945656835960655E-2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20243998</v>
      </c>
      <c r="C13" s="64">
        <v>-4.8139153094124865E-2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23237103.519999899</v>
      </c>
      <c r="C14" s="68">
        <v>0.14785150245519185</v>
      </c>
      <c r="D14" s="79">
        <v>0</v>
      </c>
      <c r="E14" s="113">
        <v>0</v>
      </c>
    </row>
    <row r="15" spans="1:5" s="73" customFormat="1" ht="18" customHeight="1" thickTop="1" x14ac:dyDescent="0.25">
      <c r="A15" s="61">
        <v>2015</v>
      </c>
      <c r="B15" s="62">
        <v>25740487.489493299</v>
      </c>
      <c r="C15" s="63">
        <v>0.1077321864723273</v>
      </c>
      <c r="D15" s="64">
        <v>3.9649479103133212E-2</v>
      </c>
      <c r="E15" s="65">
        <v>981674.05585539714</v>
      </c>
    </row>
    <row r="16" spans="1:5" s="73" customFormat="1" ht="18" customHeight="1" x14ac:dyDescent="0.25">
      <c r="A16" s="61">
        <v>2016</v>
      </c>
      <c r="B16" s="62">
        <v>26835532.374802798</v>
      </c>
      <c r="C16" s="63">
        <v>4.2541730639579889E-2</v>
      </c>
      <c r="D16" s="64">
        <v>4.8846357057326539E-2</v>
      </c>
      <c r="E16" s="65">
        <v>1249771.2247203961</v>
      </c>
    </row>
    <row r="17" spans="1:5" s="73" customFormat="1" ht="18" customHeight="1" x14ac:dyDescent="0.25">
      <c r="A17" s="61">
        <v>2017</v>
      </c>
      <c r="B17" s="62">
        <v>27584123.167839602</v>
      </c>
      <c r="C17" s="63">
        <v>2.7895507440713008E-2</v>
      </c>
      <c r="D17" s="64">
        <v>4.364488859951865E-2</v>
      </c>
      <c r="E17" s="65">
        <v>1153559.027526401</v>
      </c>
    </row>
    <row r="18" spans="1:5" s="73" customFormat="1" ht="18" customHeight="1" x14ac:dyDescent="0.25">
      <c r="A18" s="61">
        <v>2018</v>
      </c>
      <c r="B18" s="62">
        <v>28689902.0579133</v>
      </c>
      <c r="C18" s="63">
        <v>4.0087512782096546E-2</v>
      </c>
      <c r="D18" s="64">
        <v>4.5212063995387686E-2</v>
      </c>
      <c r="E18" s="65">
        <v>1241020.5857225023</v>
      </c>
    </row>
    <row r="19" spans="1:5" s="73" customFormat="1" ht="18" customHeight="1" x14ac:dyDescent="0.25">
      <c r="A19" s="61">
        <v>2019</v>
      </c>
      <c r="B19" s="62">
        <v>29644074.875268899</v>
      </c>
      <c r="C19" s="63">
        <v>3.3258141328942559E-2</v>
      </c>
      <c r="D19" s="64">
        <v>4.2750490700293353E-2</v>
      </c>
      <c r="E19" s="65">
        <v>1215342.2689093016</v>
      </c>
    </row>
    <row r="20" spans="1:5" s="73" customFormat="1" ht="18" customHeight="1" x14ac:dyDescent="0.25">
      <c r="A20" s="61">
        <v>2020</v>
      </c>
      <c r="B20" s="62">
        <v>29769438.6536997</v>
      </c>
      <c r="C20" s="63">
        <v>4.2289657868657127E-3</v>
      </c>
      <c r="D20" s="64">
        <v>2.9268571635505225E-2</v>
      </c>
      <c r="E20" s="65">
        <v>846532.16060030088</v>
      </c>
    </row>
    <row r="21" spans="1:5" s="73" customFormat="1" ht="18" customHeight="1" x14ac:dyDescent="0.25">
      <c r="A21" s="61">
        <v>2021</v>
      </c>
      <c r="B21" s="62">
        <v>30803706.062428098</v>
      </c>
      <c r="C21" s="63">
        <v>3.4742590236912729E-2</v>
      </c>
      <c r="D21" s="64">
        <v>3.0478447635337913E-2</v>
      </c>
      <c r="E21" s="65">
        <v>911080.81333719566</v>
      </c>
    </row>
    <row r="22" spans="1:5" s="73" customFormat="1" ht="18" customHeight="1" x14ac:dyDescent="0.25">
      <c r="A22" s="61">
        <v>2022</v>
      </c>
      <c r="B22" s="62">
        <v>31942053.929713603</v>
      </c>
      <c r="C22" s="63">
        <v>3.6954899679229491E-2</v>
      </c>
      <c r="D22" s="64">
        <v>3.4351215876369912E-2</v>
      </c>
      <c r="E22" s="65">
        <v>1060808.3339899033</v>
      </c>
    </row>
    <row r="23" spans="1:5" s="73" customFormat="1" ht="18" customHeight="1" x14ac:dyDescent="0.25">
      <c r="A23" s="61">
        <v>2023</v>
      </c>
      <c r="B23" s="62">
        <v>33079780.912700202</v>
      </c>
      <c r="C23" s="63">
        <v>3.5618466661226478E-2</v>
      </c>
      <c r="D23" s="64">
        <v>3.6108118055507843E-2</v>
      </c>
      <c r="E23" s="65">
        <v>1152822.3875784017</v>
      </c>
    </row>
    <row r="24" spans="1:5" s="73" customFormat="1" ht="18" customHeight="1" x14ac:dyDescent="0.25">
      <c r="A24" s="61">
        <v>2024</v>
      </c>
      <c r="B24" s="62">
        <v>34250792.503085203</v>
      </c>
      <c r="C24" s="63">
        <v>3.5399617472539502E-2</v>
      </c>
      <c r="D24" s="64">
        <v>3.7491532122315263E-2</v>
      </c>
      <c r="E24" s="65">
        <v>1237711.0054261014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4" t="s">
        <v>167</v>
      </c>
      <c r="B27" s="3"/>
      <c r="C27" s="3"/>
    </row>
    <row r="28" spans="1:5" ht="21.75" customHeight="1" x14ac:dyDescent="0.3">
      <c r="A28" s="26" t="s">
        <v>220</v>
      </c>
      <c r="B28" s="3"/>
      <c r="C28" s="3"/>
    </row>
    <row r="29" spans="1:5" ht="21.75" customHeight="1" x14ac:dyDescent="0.3">
      <c r="A29" s="130" t="s">
        <v>239</v>
      </c>
      <c r="B29" s="3"/>
      <c r="C29" s="3"/>
    </row>
    <row r="30" spans="1:5" s="142" customFormat="1" ht="21.75" customHeight="1" x14ac:dyDescent="0.3">
      <c r="A30" s="130" t="s">
        <v>240</v>
      </c>
      <c r="B30" s="3"/>
      <c r="C30" s="3"/>
    </row>
    <row r="31" spans="1:5" ht="21.75" customHeight="1" x14ac:dyDescent="0.3">
      <c r="A31" s="149" t="str">
        <f>Headings!F11</f>
        <v>Page 11</v>
      </c>
      <c r="B31" s="156"/>
      <c r="C31" s="156"/>
      <c r="D31" s="156"/>
      <c r="E31" s="150"/>
    </row>
    <row r="36" spans="1:2" ht="21.75" customHeight="1" x14ac:dyDescent="0.3">
      <c r="B36" s="8"/>
    </row>
    <row r="37" spans="1:2" ht="21.75" customHeight="1" x14ac:dyDescent="0.3">
      <c r="B37" s="8"/>
    </row>
    <row r="38" spans="1:2" ht="21.75" customHeight="1" x14ac:dyDescent="0.3">
      <c r="A38" s="7"/>
      <c r="B38" s="8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  <row r="42" spans="1:2" ht="21.75" customHeight="1" x14ac:dyDescent="0.3">
      <c r="A42" s="7"/>
      <c r="B42" s="7"/>
    </row>
  </sheetData>
  <mergeCells count="3">
    <mergeCell ref="A1:E1"/>
    <mergeCell ref="A2:E2"/>
    <mergeCell ref="A31:E31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Headings!E12</f>
        <v>July 2015 Rental Car Sales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2529917.35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2735845.62</v>
      </c>
      <c r="C6" s="63">
        <v>8.139723220602435E-2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2835415.72</v>
      </c>
      <c r="C7" s="63">
        <v>3.639463399254228E-2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2835443.48</v>
      </c>
      <c r="C8" s="63">
        <v>9.7904514684277189E-6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2651749.77</v>
      </c>
      <c r="C9" s="63">
        <v>-6.4784825123722745E-2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2737771</v>
      </c>
      <c r="C10" s="63">
        <v>3.2439422065076773E-2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2811096.72</v>
      </c>
      <c r="C11" s="63">
        <v>2.6782999746874481E-2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2857442.9599999902</v>
      </c>
      <c r="C12" s="63">
        <v>1.648688914552543E-2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3112670.25</v>
      </c>
      <c r="C13" s="64">
        <v>8.9320169666662563E-2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3494071.77</v>
      </c>
      <c r="C14" s="68">
        <v>0.12253193861444212</v>
      </c>
      <c r="D14" s="79">
        <v>0</v>
      </c>
      <c r="E14" s="113">
        <v>0</v>
      </c>
    </row>
    <row r="15" spans="1:5" s="73" customFormat="1" ht="18" customHeight="1" thickTop="1" x14ac:dyDescent="0.25">
      <c r="A15" s="61">
        <v>2015</v>
      </c>
      <c r="B15" s="62">
        <v>3643700.19051548</v>
      </c>
      <c r="C15" s="63">
        <v>4.2823510896423223E-2</v>
      </c>
      <c r="D15" s="64">
        <v>4.9677714646263471E-3</v>
      </c>
      <c r="E15" s="65">
        <v>18011.592357549816</v>
      </c>
    </row>
    <row r="16" spans="1:5" s="73" customFormat="1" ht="18" customHeight="1" x14ac:dyDescent="0.25">
      <c r="A16" s="61">
        <v>2016</v>
      </c>
      <c r="B16" s="62">
        <v>3602206.10591324</v>
      </c>
      <c r="C16" s="63">
        <v>-1.13878975856051E-2</v>
      </c>
      <c r="D16" s="64">
        <v>-6.2877061571899873E-3</v>
      </c>
      <c r="E16" s="65">
        <v>-22792.928750060033</v>
      </c>
    </row>
    <row r="17" spans="1:5" s="73" customFormat="1" ht="18" customHeight="1" x14ac:dyDescent="0.25">
      <c r="A17" s="61">
        <v>2017</v>
      </c>
      <c r="B17" s="62">
        <v>3607872.93477399</v>
      </c>
      <c r="C17" s="63">
        <v>1.5731550872248867E-3</v>
      </c>
      <c r="D17" s="64">
        <v>-8.8839298902617658E-3</v>
      </c>
      <c r="E17" s="65">
        <v>-32339.391088630073</v>
      </c>
    </row>
    <row r="18" spans="1:5" s="73" customFormat="1" ht="18" customHeight="1" x14ac:dyDescent="0.25">
      <c r="A18" s="61">
        <v>2018</v>
      </c>
      <c r="B18" s="62">
        <v>3643298.7682043198</v>
      </c>
      <c r="C18" s="63">
        <v>9.819035778362073E-3</v>
      </c>
      <c r="D18" s="64">
        <v>-9.2990712822124122E-3</v>
      </c>
      <c r="E18" s="65">
        <v>-34197.298060250003</v>
      </c>
    </row>
    <row r="19" spans="1:5" s="73" customFormat="1" ht="18" customHeight="1" x14ac:dyDescent="0.25">
      <c r="A19" s="61">
        <v>2019</v>
      </c>
      <c r="B19" s="62">
        <v>3678571.8031266099</v>
      </c>
      <c r="C19" s="63">
        <v>9.6816201927012457E-3</v>
      </c>
      <c r="D19" s="64">
        <v>-1.1247188066637936E-2</v>
      </c>
      <c r="E19" s="65">
        <v>-41844.218683430459</v>
      </c>
    </row>
    <row r="20" spans="1:5" s="73" customFormat="1" ht="18" customHeight="1" x14ac:dyDescent="0.25">
      <c r="A20" s="61">
        <v>2020</v>
      </c>
      <c r="B20" s="62">
        <v>3692435.9741209601</v>
      </c>
      <c r="C20" s="63">
        <v>3.7689004690804051E-3</v>
      </c>
      <c r="D20" s="64">
        <v>-1.213833687716448E-2</v>
      </c>
      <c r="E20" s="65">
        <v>-45370.75728756981</v>
      </c>
    </row>
    <row r="21" spans="1:5" s="73" customFormat="1" ht="18" customHeight="1" x14ac:dyDescent="0.25">
      <c r="A21" s="61">
        <v>2021</v>
      </c>
      <c r="B21" s="62">
        <v>3743677.5509074801</v>
      </c>
      <c r="C21" s="63">
        <v>1.3877444902404612E-2</v>
      </c>
      <c r="D21" s="64">
        <v>-1.1498003767807408E-2</v>
      </c>
      <c r="E21" s="65">
        <v>-43545.504965960048</v>
      </c>
    </row>
    <row r="22" spans="1:5" s="73" customFormat="1" ht="18" customHeight="1" x14ac:dyDescent="0.25">
      <c r="A22" s="61">
        <v>2022</v>
      </c>
      <c r="B22" s="62">
        <v>3801894.1857795897</v>
      </c>
      <c r="C22" s="63">
        <v>1.5550654157700627E-2</v>
      </c>
      <c r="D22" s="64">
        <v>-9.6714785274805148E-3</v>
      </c>
      <c r="E22" s="65">
        <v>-37129.030603750609</v>
      </c>
    </row>
    <row r="23" spans="1:5" s="73" customFormat="1" ht="18" customHeight="1" x14ac:dyDescent="0.25">
      <c r="A23" s="61">
        <v>2023</v>
      </c>
      <c r="B23" s="62">
        <v>3860143.3777047596</v>
      </c>
      <c r="C23" s="63">
        <v>1.5321097610512702E-2</v>
      </c>
      <c r="D23" s="64">
        <v>-8.8023006322420771E-3</v>
      </c>
      <c r="E23" s="65">
        <v>-34279.884341730271</v>
      </c>
    </row>
    <row r="24" spans="1:5" s="73" customFormat="1" ht="18" customHeight="1" x14ac:dyDescent="0.25">
      <c r="A24" s="61">
        <v>2024</v>
      </c>
      <c r="B24" s="62">
        <v>3919838.2268217402</v>
      </c>
      <c r="C24" s="63">
        <v>1.5464412400265637E-2</v>
      </c>
      <c r="D24" s="64">
        <v>-8.1236222126970237E-3</v>
      </c>
      <c r="E24" s="65">
        <v>-32104.086358649656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4" t="s">
        <v>137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49" t="str">
        <f>Headings!F12</f>
        <v>Page 12</v>
      </c>
      <c r="B30" s="156"/>
      <c r="C30" s="156"/>
      <c r="D30" s="156"/>
      <c r="E30" s="15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Headings!E13</f>
        <v>July 2015 Real Estate Excise Tax (REET 1)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11288087.120000001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11710068.950000001</v>
      </c>
      <c r="C6" s="63">
        <v>3.7382935258564842E-2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9202857.8399999905</v>
      </c>
      <c r="C7" s="63">
        <v>-0.21410728841182536</v>
      </c>
      <c r="D7" s="64">
        <v>-9.9920072216264089E-16</v>
      </c>
      <c r="E7" s="65">
        <v>0</v>
      </c>
    </row>
    <row r="8" spans="1:5" s="73" customFormat="1" ht="18" customHeight="1" x14ac:dyDescent="0.25">
      <c r="A8" s="61">
        <v>2008</v>
      </c>
      <c r="B8" s="62">
        <v>4912081.72</v>
      </c>
      <c r="C8" s="63">
        <v>-0.46624387713023663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3809800</v>
      </c>
      <c r="C9" s="63">
        <v>-0.22440215428663512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3647888.19</v>
      </c>
      <c r="C10" s="63">
        <v>-4.2498768964250089E-2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3293751.37</v>
      </c>
      <c r="C11" s="63">
        <v>-9.7079954635342025E-2</v>
      </c>
      <c r="D11" s="64">
        <v>3.0360518543659509E-9</v>
      </c>
      <c r="E11" s="65">
        <v>1.0000000242143869E-2</v>
      </c>
    </row>
    <row r="12" spans="1:5" s="73" customFormat="1" ht="18" customHeight="1" x14ac:dyDescent="0.25">
      <c r="A12" s="61">
        <v>2012</v>
      </c>
      <c r="B12" s="62">
        <v>4047144.57</v>
      </c>
      <c r="C12" s="63">
        <v>0.22873408322863176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5650866.3900000043</v>
      </c>
      <c r="C13" s="64">
        <v>0.39626007726232637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5460691.6899999995</v>
      </c>
      <c r="C14" s="68">
        <v>-3.365407830851308E-2</v>
      </c>
      <c r="D14" s="79">
        <v>0</v>
      </c>
      <c r="E14" s="113">
        <v>0</v>
      </c>
    </row>
    <row r="15" spans="1:5" s="73" customFormat="1" ht="18" customHeight="1" thickTop="1" x14ac:dyDescent="0.25">
      <c r="A15" s="61">
        <v>2015</v>
      </c>
      <c r="B15" s="62">
        <v>6101882.543501161</v>
      </c>
      <c r="C15" s="63">
        <v>0.11741934720016434</v>
      </c>
      <c r="D15" s="64">
        <v>8.9900102477204813E-2</v>
      </c>
      <c r="E15" s="65">
        <v>503312.06017672084</v>
      </c>
    </row>
    <row r="16" spans="1:5" s="73" customFormat="1" ht="18" customHeight="1" x14ac:dyDescent="0.25">
      <c r="A16" s="61">
        <v>2016</v>
      </c>
      <c r="B16" s="62">
        <v>5886398.1767009832</v>
      </c>
      <c r="C16" s="63">
        <v>-3.531440752324555E-2</v>
      </c>
      <c r="D16" s="64">
        <v>0.1039463406580492</v>
      </c>
      <c r="E16" s="65">
        <v>554256.60431969166</v>
      </c>
    </row>
    <row r="17" spans="1:5" s="73" customFormat="1" ht="18" customHeight="1" x14ac:dyDescent="0.25">
      <c r="A17" s="61">
        <v>2017</v>
      </c>
      <c r="B17" s="62">
        <v>5984755.6405435484</v>
      </c>
      <c r="C17" s="63">
        <v>1.6709278049160003E-2</v>
      </c>
      <c r="D17" s="64">
        <v>8.800143712467734E-2</v>
      </c>
      <c r="E17" s="65">
        <v>484068.38376951404</v>
      </c>
    </row>
    <row r="18" spans="1:5" s="73" customFormat="1" ht="18" customHeight="1" x14ac:dyDescent="0.25">
      <c r="A18" s="61">
        <v>2018</v>
      </c>
      <c r="B18" s="62">
        <v>5747350.3919133106</v>
      </c>
      <c r="C18" s="63">
        <v>-3.9668327813076054E-2</v>
      </c>
      <c r="D18" s="64">
        <v>7.8868731656822622E-2</v>
      </c>
      <c r="E18" s="65">
        <v>420149.57195156813</v>
      </c>
    </row>
    <row r="19" spans="1:5" s="73" customFormat="1" ht="18" customHeight="1" x14ac:dyDescent="0.25">
      <c r="A19" s="61">
        <v>2019</v>
      </c>
      <c r="B19" s="62">
        <v>5771917.4702795446</v>
      </c>
      <c r="C19" s="63">
        <v>4.2745050659867001E-3</v>
      </c>
      <c r="D19" s="64">
        <v>8.0978519849622455E-2</v>
      </c>
      <c r="E19" s="65">
        <v>432387.25363611802</v>
      </c>
    </row>
    <row r="20" spans="1:5" s="73" customFormat="1" ht="18" customHeight="1" x14ac:dyDescent="0.25">
      <c r="A20" s="61">
        <v>2020</v>
      </c>
      <c r="B20" s="62">
        <v>6069149.7204314768</v>
      </c>
      <c r="C20" s="63">
        <v>5.1496275142952852E-2</v>
      </c>
      <c r="D20" s="64">
        <v>8.1799226790099322E-2</v>
      </c>
      <c r="E20" s="65">
        <v>458913.02388679609</v>
      </c>
    </row>
    <row r="21" spans="1:5" s="73" customFormat="1" ht="18" customHeight="1" x14ac:dyDescent="0.25">
      <c r="A21" s="61">
        <v>2021</v>
      </c>
      <c r="B21" s="62">
        <v>6779513.7188105937</v>
      </c>
      <c r="C21" s="63">
        <v>0.11704506085715982</v>
      </c>
      <c r="D21" s="64">
        <v>8.1538149089894763E-2</v>
      </c>
      <c r="E21" s="65">
        <v>511113.7326284172</v>
      </c>
    </row>
    <row r="22" spans="1:5" s="73" customFormat="1" ht="18" customHeight="1" x14ac:dyDescent="0.25">
      <c r="A22" s="61">
        <v>2022</v>
      </c>
      <c r="B22" s="62">
        <v>7168319.1708709002</v>
      </c>
      <c r="C22" s="63">
        <v>5.7350050193352153E-2</v>
      </c>
      <c r="D22" s="64">
        <v>7.9760714126453802E-2</v>
      </c>
      <c r="E22" s="65">
        <v>529515.70535474457</v>
      </c>
    </row>
    <row r="23" spans="1:5" s="73" customFormat="1" ht="18" customHeight="1" x14ac:dyDescent="0.25">
      <c r="A23" s="61">
        <v>2023</v>
      </c>
      <c r="B23" s="62">
        <v>7597306.912060665</v>
      </c>
      <c r="C23" s="63">
        <v>5.9844955416186618E-2</v>
      </c>
      <c r="D23" s="64">
        <v>8.014262247552062E-2</v>
      </c>
      <c r="E23" s="65">
        <v>563692.31897220202</v>
      </c>
    </row>
    <row r="24" spans="1:5" s="73" customFormat="1" ht="18" customHeight="1" x14ac:dyDescent="0.25">
      <c r="A24" s="61">
        <v>2024</v>
      </c>
      <c r="B24" s="62">
        <v>8053610.1099901237</v>
      </c>
      <c r="C24" s="63">
        <v>6.0061177363399887E-2</v>
      </c>
      <c r="D24" s="64">
        <v>8.0394539971581747E-2</v>
      </c>
      <c r="E24" s="65">
        <v>599286.88636298291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6" t="s">
        <v>113</v>
      </c>
      <c r="B27" s="3"/>
      <c r="C27" s="3"/>
    </row>
    <row r="28" spans="1:5" ht="21.75" customHeight="1" x14ac:dyDescent="0.3">
      <c r="A28" s="36" t="s">
        <v>38</v>
      </c>
      <c r="B28" s="3"/>
      <c r="C28" s="3"/>
    </row>
    <row r="29" spans="1:5" ht="21.75" customHeight="1" x14ac:dyDescent="0.3">
      <c r="A29" s="26" t="s">
        <v>215</v>
      </c>
      <c r="B29" s="3"/>
      <c r="C29" s="3"/>
    </row>
    <row r="30" spans="1:5" ht="21.75" customHeight="1" x14ac:dyDescent="0.3">
      <c r="A30" s="149" t="str">
        <f>Headings!F13</f>
        <v>Page 13</v>
      </c>
      <c r="B30" s="156"/>
      <c r="C30" s="156"/>
      <c r="D30" s="156"/>
      <c r="E30" s="15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7" t="str">
        <f>Headings!E14</f>
        <v>July 2015 Investment Pool Nominal Rate of Return Forecast</v>
      </c>
      <c r="B1" s="158"/>
      <c r="C1" s="158"/>
      <c r="D1" s="158"/>
    </row>
    <row r="2" spans="1:4" ht="21.75" customHeight="1" x14ac:dyDescent="0.3">
      <c r="A2" s="157" t="s">
        <v>114</v>
      </c>
      <c r="B2" s="150"/>
      <c r="C2" s="150"/>
      <c r="D2" s="15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</row>
    <row r="5" spans="1:4" s="73" customFormat="1" ht="18" customHeight="1" x14ac:dyDescent="0.25">
      <c r="A5" s="56">
        <v>2005</v>
      </c>
      <c r="B5" s="59">
        <v>3.1539999999999999E-2</v>
      </c>
      <c r="C5" s="110" t="s">
        <v>106</v>
      </c>
      <c r="D5" s="71">
        <v>-1.6700000000022253E-6</v>
      </c>
    </row>
    <row r="6" spans="1:4" s="73" customFormat="1" ht="18" customHeight="1" x14ac:dyDescent="0.25">
      <c r="A6" s="61">
        <v>2006</v>
      </c>
      <c r="B6" s="80">
        <v>4.6829999999999899E-2</v>
      </c>
      <c r="C6" s="63">
        <v>1.5289999999999901E-2</v>
      </c>
      <c r="D6" s="64">
        <v>-3.3300000000999197E-6</v>
      </c>
    </row>
    <row r="7" spans="1:4" s="73" customFormat="1" ht="18" customHeight="1" x14ac:dyDescent="0.25">
      <c r="A7" s="61">
        <v>2007</v>
      </c>
      <c r="B7" s="80">
        <v>5.0839999999999996E-2</v>
      </c>
      <c r="C7" s="63">
        <v>4.0100000000000968E-3</v>
      </c>
      <c r="D7" s="64">
        <v>-1.0000000000003062E-5</v>
      </c>
    </row>
    <row r="8" spans="1:4" s="73" customFormat="1" ht="18" customHeight="1" x14ac:dyDescent="0.25">
      <c r="A8" s="61">
        <v>2008</v>
      </c>
      <c r="B8" s="80">
        <v>3.2959999999999996E-2</v>
      </c>
      <c r="C8" s="63">
        <v>-1.788E-2</v>
      </c>
      <c r="D8" s="64">
        <v>9.9999999999961231E-6</v>
      </c>
    </row>
    <row r="9" spans="1:4" s="73" customFormat="1" ht="18" customHeight="1" x14ac:dyDescent="0.25">
      <c r="A9" s="61">
        <v>2009</v>
      </c>
      <c r="B9" s="80">
        <v>1.755E-2</v>
      </c>
      <c r="C9" s="63">
        <v>-1.5409999999999997E-2</v>
      </c>
      <c r="D9" s="64">
        <v>0</v>
      </c>
    </row>
    <row r="10" spans="1:4" s="73" customFormat="1" ht="18" customHeight="1" x14ac:dyDescent="0.25">
      <c r="A10" s="61">
        <v>2010</v>
      </c>
      <c r="B10" s="80">
        <v>9.6100000000000005E-3</v>
      </c>
      <c r="C10" s="63">
        <v>-7.9399999999999991E-3</v>
      </c>
      <c r="D10" s="64">
        <v>0</v>
      </c>
    </row>
    <row r="11" spans="1:4" s="73" customFormat="1" ht="18" customHeight="1" x14ac:dyDescent="0.25">
      <c r="A11" s="61">
        <v>2011</v>
      </c>
      <c r="B11" s="80">
        <v>6.1999999999999998E-3</v>
      </c>
      <c r="C11" s="63">
        <v>-3.4100000000000007E-3</v>
      </c>
      <c r="D11" s="64">
        <v>0</v>
      </c>
    </row>
    <row r="12" spans="1:4" s="73" customFormat="1" ht="18" customHeight="1" x14ac:dyDescent="0.25">
      <c r="A12" s="61">
        <v>2012</v>
      </c>
      <c r="B12" s="80">
        <v>5.5999999999999904E-3</v>
      </c>
      <c r="C12" s="63">
        <v>-6.0000000000000938E-4</v>
      </c>
      <c r="D12" s="64">
        <v>-9.540979117872439E-18</v>
      </c>
    </row>
    <row r="13" spans="1:4" s="73" customFormat="1" ht="18" customHeight="1" x14ac:dyDescent="0.25">
      <c r="A13" s="61">
        <v>2013</v>
      </c>
      <c r="B13" s="80">
        <v>5.1000000000000004E-3</v>
      </c>
      <c r="C13" s="63">
        <v>-4.9999999999999004E-4</v>
      </c>
      <c r="D13" s="64">
        <v>0</v>
      </c>
    </row>
    <row r="14" spans="1:4" s="73" customFormat="1" ht="18" customHeight="1" thickBot="1" x14ac:dyDescent="0.3">
      <c r="A14" s="66">
        <v>2014</v>
      </c>
      <c r="B14" s="82">
        <v>5.0556999999999894E-3</v>
      </c>
      <c r="C14" s="68">
        <v>-4.4300000000010997E-5</v>
      </c>
      <c r="D14" s="79">
        <v>0</v>
      </c>
    </row>
    <row r="15" spans="1:4" s="73" customFormat="1" ht="18" customHeight="1" thickTop="1" x14ac:dyDescent="0.25">
      <c r="A15" s="61">
        <v>2015</v>
      </c>
      <c r="B15" s="80">
        <v>5.5000000000000005E-3</v>
      </c>
      <c r="C15" s="63">
        <v>4.4430000000001118E-4</v>
      </c>
      <c r="D15" s="64">
        <v>0</v>
      </c>
    </row>
    <row r="16" spans="1:4" s="73" customFormat="1" ht="18" customHeight="1" x14ac:dyDescent="0.25">
      <c r="A16" s="61">
        <v>2016</v>
      </c>
      <c r="B16" s="80">
        <v>6.9999999999999993E-3</v>
      </c>
      <c r="C16" s="63">
        <v>1.4999999999999987E-3</v>
      </c>
      <c r="D16" s="64">
        <v>-1.0000000000000009E-3</v>
      </c>
    </row>
    <row r="17" spans="1:4" s="73" customFormat="1" ht="18" customHeight="1" x14ac:dyDescent="0.25">
      <c r="A17" s="61">
        <v>2017</v>
      </c>
      <c r="B17" s="80">
        <v>0.01</v>
      </c>
      <c r="C17" s="63">
        <v>3.0000000000000009E-3</v>
      </c>
      <c r="D17" s="64">
        <v>-1.0000000000000009E-3</v>
      </c>
    </row>
    <row r="18" spans="1:4" s="73" customFormat="1" ht="18" customHeight="1" x14ac:dyDescent="0.25">
      <c r="A18" s="61">
        <v>2018</v>
      </c>
      <c r="B18" s="80">
        <v>1.45371069554086E-2</v>
      </c>
      <c r="C18" s="63">
        <v>4.5371069554086003E-3</v>
      </c>
      <c r="D18" s="64">
        <v>-9.0724124772619853E-4</v>
      </c>
    </row>
    <row r="19" spans="1:4" s="73" customFormat="1" ht="18" customHeight="1" x14ac:dyDescent="0.25">
      <c r="A19" s="61">
        <v>2019</v>
      </c>
      <c r="B19" s="80">
        <v>2.0415891349991101E-2</v>
      </c>
      <c r="C19" s="63">
        <v>5.8787843945825001E-3</v>
      </c>
      <c r="D19" s="64">
        <v>-1.4547675272039012E-3</v>
      </c>
    </row>
    <row r="20" spans="1:4" s="73" customFormat="1" ht="18" customHeight="1" x14ac:dyDescent="0.25">
      <c r="A20" s="61">
        <v>2020</v>
      </c>
      <c r="B20" s="80">
        <v>2.54555174771414E-2</v>
      </c>
      <c r="C20" s="63">
        <v>5.0396261271502991E-3</v>
      </c>
      <c r="D20" s="64">
        <v>-1.5442146938011991E-3</v>
      </c>
    </row>
    <row r="21" spans="1:4" s="73" customFormat="1" ht="18" customHeight="1" x14ac:dyDescent="0.25">
      <c r="A21" s="61">
        <v>2021</v>
      </c>
      <c r="B21" s="80">
        <v>2.94574225664853E-2</v>
      </c>
      <c r="C21" s="63">
        <v>4.0019050893439004E-3</v>
      </c>
      <c r="D21" s="64">
        <v>-1.3205737296233012E-3</v>
      </c>
    </row>
    <row r="22" spans="1:4" s="73" customFormat="1" ht="18" customHeight="1" x14ac:dyDescent="0.25">
      <c r="A22" s="61">
        <v>2022</v>
      </c>
      <c r="B22" s="80">
        <v>3.2473493593290603E-2</v>
      </c>
      <c r="C22" s="63">
        <v>3.0160710268053031E-3</v>
      </c>
      <c r="D22" s="64">
        <v>-1.1425663850686968E-3</v>
      </c>
    </row>
    <row r="23" spans="1:4" s="73" customFormat="1" ht="18" customHeight="1" x14ac:dyDescent="0.25">
      <c r="A23" s="61">
        <v>2023</v>
      </c>
      <c r="B23" s="80">
        <v>3.4748565085088098E-2</v>
      </c>
      <c r="C23" s="63">
        <v>2.2750714917974951E-3</v>
      </c>
      <c r="D23" s="64">
        <v>-9.995357506796046E-4</v>
      </c>
    </row>
    <row r="24" spans="1:4" s="73" customFormat="1" ht="18" customHeight="1" x14ac:dyDescent="0.25">
      <c r="A24" s="61">
        <v>2024</v>
      </c>
      <c r="B24" s="80">
        <v>3.6463179243075204E-2</v>
      </c>
      <c r="C24" s="63">
        <v>1.7146141579871058E-3</v>
      </c>
      <c r="D24" s="64">
        <v>-8.8448166050459492E-4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6" t="s">
        <v>24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9" t="str">
        <f>Headings!F14</f>
        <v>Page 14</v>
      </c>
      <c r="B30" s="156"/>
      <c r="C30" s="156"/>
      <c r="D30" s="15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7" t="str">
        <f>Headings!E15</f>
        <v>July 2015 Investment Pool Real Rate of Return Forecast</v>
      </c>
      <c r="B1" s="158"/>
      <c r="C1" s="158"/>
      <c r="D1" s="158"/>
    </row>
    <row r="2" spans="1:4" ht="21.75" customHeight="1" x14ac:dyDescent="0.3">
      <c r="A2" s="157" t="s">
        <v>114</v>
      </c>
      <c r="B2" s="150"/>
      <c r="C2" s="150"/>
      <c r="D2" s="15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</row>
    <row r="5" spans="1:4" s="73" customFormat="1" ht="18" customHeight="1" x14ac:dyDescent="0.25">
      <c r="A5" s="56">
        <v>2005</v>
      </c>
      <c r="B5" s="59">
        <v>3.2009890109887529E-3</v>
      </c>
      <c r="C5" s="110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9.5152504816955474E-3</v>
      </c>
      <c r="C6" s="63">
        <v>6.3142614707067946E-3</v>
      </c>
      <c r="D6" s="64">
        <v>0</v>
      </c>
    </row>
    <row r="7" spans="1:4" s="73" customFormat="1" ht="18" customHeight="1" x14ac:dyDescent="0.25">
      <c r="A7" s="61">
        <v>2007</v>
      </c>
      <c r="B7" s="80">
        <v>1.1585042846014026E-2</v>
      </c>
      <c r="C7" s="63">
        <v>2.069792364318479E-3</v>
      </c>
      <c r="D7" s="64">
        <v>2.6020852139652106E-17</v>
      </c>
    </row>
    <row r="8" spans="1:4" s="73" customFormat="1" ht="18" customHeight="1" x14ac:dyDescent="0.25">
      <c r="A8" s="61">
        <v>2008</v>
      </c>
      <c r="B8" s="80">
        <v>-8.69965708284548E-3</v>
      </c>
      <c r="C8" s="63">
        <v>-2.0284699928859506E-2</v>
      </c>
      <c r="D8" s="64">
        <v>0</v>
      </c>
    </row>
    <row r="9" spans="1:4" s="73" customFormat="1" ht="18" customHeight="1" x14ac:dyDescent="0.25">
      <c r="A9" s="61">
        <v>2009</v>
      </c>
      <c r="B9" s="80">
        <v>1.1657044481214518E-2</v>
      </c>
      <c r="C9" s="63">
        <v>2.0356701564059998E-2</v>
      </c>
      <c r="D9" s="64">
        <v>1.7347234759768071E-17</v>
      </c>
    </row>
    <row r="10" spans="1:4" s="73" customFormat="1" ht="18" customHeight="1" x14ac:dyDescent="0.25">
      <c r="A10" s="61">
        <v>2010</v>
      </c>
      <c r="B10" s="80">
        <v>6.6483265032442063E-3</v>
      </c>
      <c r="C10" s="63">
        <v>-5.0087179779703117E-3</v>
      </c>
      <c r="D10" s="64">
        <v>0</v>
      </c>
    </row>
    <row r="11" spans="1:4" s="73" customFormat="1" ht="18" customHeight="1" x14ac:dyDescent="0.25">
      <c r="A11" s="61">
        <v>2011</v>
      </c>
      <c r="B11" s="80">
        <v>-2.0048131806757796E-2</v>
      </c>
      <c r="C11" s="63">
        <v>-2.6696458310002003E-2</v>
      </c>
      <c r="D11" s="64">
        <v>0</v>
      </c>
    </row>
    <row r="12" spans="1:4" s="73" customFormat="1" ht="18" customHeight="1" x14ac:dyDescent="0.25">
      <c r="A12" s="61">
        <v>2012</v>
      </c>
      <c r="B12" s="80">
        <v>-1.9251061119654134E-2</v>
      </c>
      <c r="C12" s="63">
        <v>7.9707068710366258E-4</v>
      </c>
      <c r="D12" s="64">
        <v>4.8938880345867491E-5</v>
      </c>
    </row>
    <row r="13" spans="1:4" s="73" customFormat="1" ht="18" customHeight="1" x14ac:dyDescent="0.25">
      <c r="A13" s="61">
        <v>2013</v>
      </c>
      <c r="B13" s="80">
        <v>-6.9663760592472146E-3</v>
      </c>
      <c r="C13" s="63">
        <v>1.2284685060406919E-2</v>
      </c>
      <c r="D13" s="64">
        <v>0</v>
      </c>
    </row>
    <row r="14" spans="1:4" s="73" customFormat="1" ht="18" customHeight="1" thickBot="1" x14ac:dyDescent="0.3">
      <c r="A14" s="66">
        <v>2014</v>
      </c>
      <c r="B14" s="82">
        <v>-1.3144281885471898E-2</v>
      </c>
      <c r="C14" s="68">
        <v>-6.1779058262246833E-3</v>
      </c>
      <c r="D14" s="79">
        <v>0</v>
      </c>
    </row>
    <row r="15" spans="1:4" s="73" customFormat="1" ht="18" customHeight="1" thickTop="1" x14ac:dyDescent="0.25">
      <c r="A15" s="61">
        <v>2015</v>
      </c>
      <c r="B15" s="80">
        <v>-3.5264067845266478E-3</v>
      </c>
      <c r="C15" s="63">
        <v>9.6178751009452501E-3</v>
      </c>
      <c r="D15" s="64">
        <v>-1.4980024945514536E-3</v>
      </c>
    </row>
    <row r="16" spans="1:4" s="73" customFormat="1" ht="18" customHeight="1" x14ac:dyDescent="0.25">
      <c r="A16" s="61">
        <v>2016</v>
      </c>
      <c r="B16" s="80">
        <v>-1.3557356280419541E-2</v>
      </c>
      <c r="C16" s="63">
        <v>-1.0030949495892894E-2</v>
      </c>
      <c r="D16" s="64">
        <v>-1.9686223199288921E-4</v>
      </c>
    </row>
    <row r="17" spans="1:4" s="73" customFormat="1" ht="18" customHeight="1" x14ac:dyDescent="0.25">
      <c r="A17" s="61">
        <v>2017</v>
      </c>
      <c r="B17" s="80">
        <v>-1.3787428956392511E-2</v>
      </c>
      <c r="C17" s="63">
        <v>-2.3007267597296988E-4</v>
      </c>
      <c r="D17" s="64">
        <v>-6.7869112469043369E-4</v>
      </c>
    </row>
    <row r="18" spans="1:4" s="73" customFormat="1" ht="18" customHeight="1" x14ac:dyDescent="0.25">
      <c r="A18" s="61">
        <v>2018</v>
      </c>
      <c r="B18" s="80">
        <v>-1.0091508316561026E-2</v>
      </c>
      <c r="C18" s="63">
        <v>3.6959206398314848E-3</v>
      </c>
      <c r="D18" s="64">
        <v>-5.9211544502468794E-4</v>
      </c>
    </row>
    <row r="19" spans="1:4" s="73" customFormat="1" ht="18" customHeight="1" x14ac:dyDescent="0.25">
      <c r="A19" s="61">
        <v>2019</v>
      </c>
      <c r="B19" s="80">
        <v>-3.7446287635610753E-3</v>
      </c>
      <c r="C19" s="63">
        <v>6.3468795529999511E-3</v>
      </c>
      <c r="D19" s="64">
        <v>-1.1598312234829544E-3</v>
      </c>
    </row>
    <row r="20" spans="1:4" s="73" customFormat="1" ht="18" customHeight="1" x14ac:dyDescent="0.25">
      <c r="A20" s="61">
        <v>2020</v>
      </c>
      <c r="B20" s="80">
        <v>1.3124898103125116E-3</v>
      </c>
      <c r="C20" s="63">
        <v>5.0571185738735869E-3</v>
      </c>
      <c r="D20" s="64">
        <v>6.0811625798717905E-4</v>
      </c>
    </row>
    <row r="21" spans="1:4" s="73" customFormat="1" ht="18" customHeight="1" x14ac:dyDescent="0.25">
      <c r="A21" s="61">
        <v>2021</v>
      </c>
      <c r="B21" s="80">
        <v>5.1709581975862839E-3</v>
      </c>
      <c r="C21" s="63">
        <v>3.8584683872737724E-3</v>
      </c>
      <c r="D21" s="64">
        <v>8.3139178486235643E-4</v>
      </c>
    </row>
    <row r="22" spans="1:4" s="73" customFormat="1" ht="18" customHeight="1" x14ac:dyDescent="0.25">
      <c r="A22" s="61">
        <v>2022</v>
      </c>
      <c r="B22" s="80">
        <v>6.4321688164528101E-3</v>
      </c>
      <c r="C22" s="63">
        <v>1.2612106188665262E-3</v>
      </c>
      <c r="D22" s="64">
        <v>-1.1141666153293706E-3</v>
      </c>
    </row>
    <row r="23" spans="1:4" s="73" customFormat="1" ht="18" customHeight="1" x14ac:dyDescent="0.25">
      <c r="A23" s="61">
        <v>2023</v>
      </c>
      <c r="B23" s="80">
        <v>8.3711216987572001E-3</v>
      </c>
      <c r="C23" s="63">
        <v>1.93895288230439E-3</v>
      </c>
      <c r="D23" s="64">
        <v>-1.3017266030186381E-3</v>
      </c>
    </row>
    <row r="24" spans="1:4" s="73" customFormat="1" ht="18" customHeight="1" x14ac:dyDescent="0.25">
      <c r="A24" s="61">
        <v>2024</v>
      </c>
      <c r="B24" s="80">
        <v>1.0276955321095294E-2</v>
      </c>
      <c r="C24" s="63">
        <v>1.9058336223380934E-3</v>
      </c>
      <c r="D24" s="64">
        <v>-9.6520709566849661E-4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52</v>
      </c>
      <c r="B27" s="3"/>
      <c r="C27" s="3"/>
    </row>
    <row r="28" spans="1:4" ht="21.75" customHeight="1" x14ac:dyDescent="0.3">
      <c r="A28" s="37" t="s">
        <v>14</v>
      </c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9" t="str">
        <f>Headings!F15</f>
        <v>Page 15</v>
      </c>
      <c r="B30" s="156"/>
      <c r="C30" s="156"/>
      <c r="D30" s="15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7" t="str">
        <f>Headings!E16</f>
        <v>July 2015 National CPI-U Forecast</v>
      </c>
      <c r="B1" s="158"/>
      <c r="C1" s="158"/>
      <c r="D1" s="158"/>
    </row>
    <row r="2" spans="1:4" ht="21.75" customHeight="1" x14ac:dyDescent="0.3">
      <c r="A2" s="157" t="s">
        <v>114</v>
      </c>
      <c r="B2" s="150"/>
      <c r="C2" s="150"/>
      <c r="D2" s="15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</row>
    <row r="5" spans="1:4" s="73" customFormat="1" ht="18" customHeight="1" x14ac:dyDescent="0.25">
      <c r="A5" s="56">
        <v>2005</v>
      </c>
      <c r="B5" s="59">
        <v>3.3880359978824798E-2</v>
      </c>
      <c r="C5" s="110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3.2258064516128997E-2</v>
      </c>
      <c r="C6" s="63">
        <v>-1.6222954626958011E-3</v>
      </c>
      <c r="D6" s="64">
        <v>0</v>
      </c>
    </row>
    <row r="7" spans="1:4" s="73" customFormat="1" ht="18" customHeight="1" x14ac:dyDescent="0.25">
      <c r="A7" s="61">
        <v>2007</v>
      </c>
      <c r="B7" s="80">
        <v>2.84821428571429E-2</v>
      </c>
      <c r="C7" s="63">
        <v>-3.7759216589860964E-3</v>
      </c>
      <c r="D7" s="64">
        <v>0</v>
      </c>
    </row>
    <row r="8" spans="1:4" s="73" customFormat="1" ht="18" customHeight="1" x14ac:dyDescent="0.25">
      <c r="A8" s="61">
        <v>2008</v>
      </c>
      <c r="B8" s="80">
        <v>3.8395501152684801E-2</v>
      </c>
      <c r="C8" s="63">
        <v>9.9133582955419006E-3</v>
      </c>
      <c r="D8" s="64">
        <v>0</v>
      </c>
    </row>
    <row r="9" spans="1:4" s="73" customFormat="1" ht="18" customHeight="1" x14ac:dyDescent="0.25">
      <c r="A9" s="61">
        <v>2009</v>
      </c>
      <c r="B9" s="80">
        <v>-3.5577767146764898E-3</v>
      </c>
      <c r="C9" s="63">
        <v>-4.1953277867361291E-2</v>
      </c>
      <c r="D9" s="64">
        <v>0</v>
      </c>
    </row>
    <row r="10" spans="1:4" s="73" customFormat="1" ht="18" customHeight="1" x14ac:dyDescent="0.25">
      <c r="A10" s="61">
        <v>2010</v>
      </c>
      <c r="B10" s="80">
        <v>1.64027650242148E-2</v>
      </c>
      <c r="C10" s="63">
        <v>1.996054173889129E-2</v>
      </c>
      <c r="D10" s="64">
        <v>0</v>
      </c>
    </row>
    <row r="11" spans="1:4" s="73" customFormat="1" ht="18" customHeight="1" x14ac:dyDescent="0.25">
      <c r="A11" s="61">
        <v>2011</v>
      </c>
      <c r="B11" s="80">
        <v>3.1565285981582696E-2</v>
      </c>
      <c r="C11" s="63">
        <v>1.5162520957367896E-2</v>
      </c>
      <c r="D11" s="64">
        <v>0</v>
      </c>
    </row>
    <row r="12" spans="1:4" s="73" customFormat="1" ht="18" customHeight="1" x14ac:dyDescent="0.25">
      <c r="A12" s="61">
        <v>2012</v>
      </c>
      <c r="B12" s="80">
        <v>2.0694499397614301E-2</v>
      </c>
      <c r="C12" s="63">
        <v>-1.0870786583968395E-2</v>
      </c>
      <c r="D12" s="64">
        <v>0</v>
      </c>
    </row>
    <row r="13" spans="1:4" s="73" customFormat="1" ht="18" customHeight="1" x14ac:dyDescent="0.25">
      <c r="A13" s="61">
        <v>2013</v>
      </c>
      <c r="B13" s="80">
        <v>1.46475953204352E-2</v>
      </c>
      <c r="C13" s="63">
        <v>-6.0469040771791004E-3</v>
      </c>
      <c r="D13" s="64">
        <v>0</v>
      </c>
    </row>
    <row r="14" spans="1:4" s="73" customFormat="1" ht="18" customHeight="1" thickBot="1" x14ac:dyDescent="0.3">
      <c r="A14" s="66">
        <v>2014</v>
      </c>
      <c r="B14" s="82">
        <v>1.62218778572869E-2</v>
      </c>
      <c r="C14" s="68">
        <v>1.5742825368517E-3</v>
      </c>
      <c r="D14" s="79">
        <v>0</v>
      </c>
    </row>
    <row r="15" spans="1:4" s="73" customFormat="1" ht="18" customHeight="1" thickTop="1" x14ac:dyDescent="0.25">
      <c r="A15" s="61">
        <v>2015</v>
      </c>
      <c r="B15" s="80">
        <v>2.9955924587518E-3</v>
      </c>
      <c r="C15" s="63">
        <v>-1.32262853985351E-2</v>
      </c>
      <c r="D15" s="64">
        <v>-9.9520172531022966E-7</v>
      </c>
    </row>
    <row r="16" spans="1:4" s="73" customFormat="1" ht="18" customHeight="1" x14ac:dyDescent="0.25">
      <c r="A16" s="61">
        <v>2016</v>
      </c>
      <c r="B16" s="80">
        <v>2.0298760066410401E-2</v>
      </c>
      <c r="C16" s="63">
        <v>1.7303167607658602E-2</v>
      </c>
      <c r="D16" s="64">
        <v>-2.6939449756308992E-3</v>
      </c>
    </row>
    <row r="17" spans="1:4" s="73" customFormat="1" ht="18" customHeight="1" x14ac:dyDescent="0.25">
      <c r="A17" s="61">
        <v>2017</v>
      </c>
      <c r="B17" s="80">
        <v>2.3574414179409201E-2</v>
      </c>
      <c r="C17" s="63">
        <v>3.2756541129988007E-3</v>
      </c>
      <c r="D17" s="64">
        <v>-3.190593146647297E-3</v>
      </c>
    </row>
    <row r="18" spans="1:4" s="73" customFormat="1" ht="18" customHeight="1" x14ac:dyDescent="0.25">
      <c r="A18" s="61">
        <v>2018</v>
      </c>
      <c r="B18" s="80">
        <v>2.4866634723043898E-2</v>
      </c>
      <c r="C18" s="63">
        <v>1.2922205436346965E-3</v>
      </c>
      <c r="D18" s="64">
        <v>-2.6399714258075017E-3</v>
      </c>
    </row>
    <row r="19" spans="1:4" s="73" customFormat="1" ht="18" customHeight="1" x14ac:dyDescent="0.25">
      <c r="A19" s="61">
        <v>2019</v>
      </c>
      <c r="B19" s="80">
        <v>2.34006804424923E-2</v>
      </c>
      <c r="C19" s="63">
        <v>-1.4659542805515978E-3</v>
      </c>
      <c r="D19" s="64">
        <v>-2.8679802876729991E-3</v>
      </c>
    </row>
    <row r="20" spans="1:4" s="73" customFormat="1" ht="18" customHeight="1" x14ac:dyDescent="0.25">
      <c r="A20" s="61">
        <v>2020</v>
      </c>
      <c r="B20" s="80">
        <v>2.1231521154846701E-2</v>
      </c>
      <c r="C20" s="63">
        <v>-2.1691592876455987E-3</v>
      </c>
      <c r="D20" s="64">
        <v>-5.7328722724744006E-3</v>
      </c>
    </row>
    <row r="21" spans="1:4" s="73" customFormat="1" ht="18" customHeight="1" x14ac:dyDescent="0.25">
      <c r="A21" s="61">
        <v>2021</v>
      </c>
      <c r="B21" s="80">
        <v>2.2670308573963301E-2</v>
      </c>
      <c r="C21" s="63">
        <v>1.4387874191165995E-3</v>
      </c>
      <c r="D21" s="64">
        <v>-3.8893409394610973E-3</v>
      </c>
    </row>
    <row r="22" spans="1:4" s="73" customFormat="1" ht="18" customHeight="1" x14ac:dyDescent="0.25">
      <c r="A22" s="61">
        <v>2022</v>
      </c>
      <c r="B22" s="80">
        <v>2.5868785133117501E-2</v>
      </c>
      <c r="C22" s="63">
        <v>3.1984765591542008E-3</v>
      </c>
      <c r="D22" s="64">
        <v>6.4930873426869914E-4</v>
      </c>
    </row>
    <row r="23" spans="1:4" s="73" customFormat="1" ht="18" customHeight="1" x14ac:dyDescent="0.25">
      <c r="A23" s="61">
        <v>2023</v>
      </c>
      <c r="B23" s="80">
        <v>2.6952103926383798E-2</v>
      </c>
      <c r="C23" s="63">
        <v>1.0833187932662962E-3</v>
      </c>
      <c r="D23" s="64">
        <v>1.5307473290946949E-3</v>
      </c>
    </row>
    <row r="24" spans="1:4" s="73" customFormat="1" ht="18" customHeight="1" x14ac:dyDescent="0.25">
      <c r="A24" s="61">
        <v>2024</v>
      </c>
      <c r="B24" s="80">
        <v>2.56798395618975E-2</v>
      </c>
      <c r="C24" s="63">
        <v>-1.2722643644862974E-3</v>
      </c>
      <c r="D24" s="64">
        <v>4.8312382352099989E-4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170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9" t="str">
        <f>Headings!F16</f>
        <v>Page 16</v>
      </c>
      <c r="B30" s="156"/>
      <c r="C30" s="156"/>
      <c r="D30" s="15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5" ht="23.25" x14ac:dyDescent="0.3">
      <c r="A1" s="157" t="str">
        <f>Headings!E17</f>
        <v>July 2015 National CPI-W Forecast</v>
      </c>
      <c r="B1" s="158"/>
      <c r="C1" s="158"/>
      <c r="D1" s="158"/>
    </row>
    <row r="2" spans="1:5" ht="21.75" customHeight="1" x14ac:dyDescent="0.3">
      <c r="A2" s="157" t="s">
        <v>114</v>
      </c>
      <c r="B2" s="150"/>
      <c r="C2" s="150"/>
      <c r="D2" s="150"/>
    </row>
    <row r="4" spans="1:5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</row>
    <row r="5" spans="1:5" s="73" customFormat="1" ht="18" customHeight="1" x14ac:dyDescent="0.25">
      <c r="A5" s="56">
        <v>2005</v>
      </c>
      <c r="B5" s="59">
        <v>3.5230352303523095E-2</v>
      </c>
      <c r="C5" s="110" t="s">
        <v>106</v>
      </c>
      <c r="D5" s="123">
        <v>0</v>
      </c>
    </row>
    <row r="6" spans="1:5" s="73" customFormat="1" ht="18" customHeight="1" x14ac:dyDescent="0.25">
      <c r="A6" s="61">
        <v>2006</v>
      </c>
      <c r="B6" s="80">
        <v>3.1937172774869099E-2</v>
      </c>
      <c r="C6" s="63">
        <v>-3.2931795286539958E-3</v>
      </c>
      <c r="D6" s="111">
        <v>0</v>
      </c>
    </row>
    <row r="7" spans="1:5" s="73" customFormat="1" ht="18" customHeight="1" x14ac:dyDescent="0.25">
      <c r="A7" s="61">
        <v>2007</v>
      </c>
      <c r="B7" s="80">
        <v>2.8751902587519099E-2</v>
      </c>
      <c r="C7" s="63">
        <v>-3.1852701873500006E-3</v>
      </c>
      <c r="D7" s="111">
        <v>0</v>
      </c>
    </row>
    <row r="8" spans="1:5" s="73" customFormat="1" ht="18" customHeight="1" x14ac:dyDescent="0.25">
      <c r="A8" s="61">
        <v>2008</v>
      </c>
      <c r="B8" s="80">
        <v>4.0864637736909896E-2</v>
      </c>
      <c r="C8" s="63">
        <v>1.2112735149390798E-2</v>
      </c>
      <c r="D8" s="111">
        <v>0</v>
      </c>
    </row>
    <row r="9" spans="1:5" s="73" customFormat="1" ht="18" customHeight="1" x14ac:dyDescent="0.25">
      <c r="A9" s="61">
        <v>2009</v>
      </c>
      <c r="B9" s="80">
        <v>-6.7423822452180506E-3</v>
      </c>
      <c r="C9" s="63">
        <v>-4.7607019982127949E-2</v>
      </c>
      <c r="D9" s="111">
        <v>0</v>
      </c>
    </row>
    <row r="10" spans="1:5" s="73" customFormat="1" ht="18" customHeight="1" x14ac:dyDescent="0.25">
      <c r="A10" s="61">
        <v>2010</v>
      </c>
      <c r="B10" s="80">
        <v>2.0688832705242501E-2</v>
      </c>
      <c r="C10" s="63">
        <v>2.7431214950460553E-2</v>
      </c>
      <c r="D10" s="111">
        <v>0</v>
      </c>
    </row>
    <row r="11" spans="1:5" s="73" customFormat="1" ht="18" customHeight="1" x14ac:dyDescent="0.25">
      <c r="A11" s="61">
        <v>2011</v>
      </c>
      <c r="B11" s="80">
        <v>3.5556884940200997E-2</v>
      </c>
      <c r="C11" s="63">
        <v>1.4868052234958497E-2</v>
      </c>
      <c r="D11" s="111">
        <v>0</v>
      </c>
    </row>
    <row r="12" spans="1:5" s="73" customFormat="1" ht="18" customHeight="1" x14ac:dyDescent="0.25">
      <c r="A12" s="61">
        <v>2012</v>
      </c>
      <c r="B12" s="80">
        <v>2.10041746586935E-2</v>
      </c>
      <c r="C12" s="63">
        <v>-1.4552710281507498E-2</v>
      </c>
      <c r="D12" s="111">
        <v>0</v>
      </c>
    </row>
    <row r="13" spans="1:5" s="73" customFormat="1" ht="18" customHeight="1" x14ac:dyDescent="0.25">
      <c r="A13" s="61">
        <v>2013</v>
      </c>
      <c r="B13" s="80">
        <v>1.3680827833743602E-2</v>
      </c>
      <c r="C13" s="63">
        <v>-7.323346824949898E-3</v>
      </c>
      <c r="D13" s="111">
        <v>0</v>
      </c>
    </row>
    <row r="14" spans="1:5" s="73" customFormat="1" ht="18" customHeight="1" thickBot="1" x14ac:dyDescent="0.3">
      <c r="A14" s="66">
        <v>2014</v>
      </c>
      <c r="B14" s="82">
        <v>1.50311349880516E-2</v>
      </c>
      <c r="C14" s="68">
        <v>1.3503071543079989E-3</v>
      </c>
      <c r="D14" s="111">
        <v>0</v>
      </c>
      <c r="E14" s="83"/>
    </row>
    <row r="15" spans="1:5" s="73" customFormat="1" ht="18" customHeight="1" thickTop="1" x14ac:dyDescent="0.25">
      <c r="A15" s="61">
        <v>2015</v>
      </c>
      <c r="B15" s="80">
        <v>1.7272861392850199E-3</v>
      </c>
      <c r="C15" s="63">
        <v>-1.3303848848766581E-2</v>
      </c>
      <c r="D15" s="122">
        <v>2.6853970304763519E-3</v>
      </c>
    </row>
    <row r="16" spans="1:5" s="73" customFormat="1" ht="18" customHeight="1" x14ac:dyDescent="0.25">
      <c r="A16" s="61">
        <v>2016</v>
      </c>
      <c r="B16" s="80">
        <v>1.9784517992496101E-2</v>
      </c>
      <c r="C16" s="63">
        <v>1.8057231853211082E-2</v>
      </c>
      <c r="D16" s="111">
        <v>-3.4127439653523009E-3</v>
      </c>
    </row>
    <row r="17" spans="1:4" s="73" customFormat="1" ht="18" customHeight="1" x14ac:dyDescent="0.25">
      <c r="A17" s="61">
        <v>2017</v>
      </c>
      <c r="B17" s="80">
        <v>2.3365738920946101E-2</v>
      </c>
      <c r="C17" s="63">
        <v>3.5812209284500005E-3</v>
      </c>
      <c r="D17" s="111">
        <v>-2.1388337423894968E-3</v>
      </c>
    </row>
    <row r="18" spans="1:4" s="73" customFormat="1" ht="18" customHeight="1" x14ac:dyDescent="0.25">
      <c r="A18" s="61">
        <v>2018</v>
      </c>
      <c r="B18" s="80">
        <v>2.4820340712722003E-2</v>
      </c>
      <c r="C18" s="63">
        <v>1.4546017917759016E-3</v>
      </c>
      <c r="D18" s="111">
        <v>-1.4112015953055973E-3</v>
      </c>
    </row>
    <row r="19" spans="1:4" s="73" customFormat="1" ht="18" customHeight="1" x14ac:dyDescent="0.25">
      <c r="A19" s="61">
        <v>2019</v>
      </c>
      <c r="B19" s="80">
        <v>2.3497423877891502E-2</v>
      </c>
      <c r="C19" s="63">
        <v>-1.3229168348305002E-3</v>
      </c>
      <c r="D19" s="111">
        <v>-1.6566352951861985E-3</v>
      </c>
    </row>
    <row r="20" spans="1:4" s="73" customFormat="1" ht="18" customHeight="1" x14ac:dyDescent="0.25">
      <c r="A20" s="61">
        <v>2020</v>
      </c>
      <c r="B20" s="80">
        <v>2.0410415910127103E-2</v>
      </c>
      <c r="C20" s="63">
        <v>-3.0870079677643991E-3</v>
      </c>
      <c r="D20" s="111">
        <v>-5.4840338999741951E-3</v>
      </c>
    </row>
    <row r="21" spans="1:4" s="73" customFormat="1" ht="18" customHeight="1" x14ac:dyDescent="0.25">
      <c r="A21" s="61">
        <v>2021</v>
      </c>
      <c r="B21" s="80">
        <v>2.30443473498506E-2</v>
      </c>
      <c r="C21" s="63">
        <v>2.6339314397234963E-3</v>
      </c>
      <c r="D21" s="111">
        <v>-2.5710232847196979E-3</v>
      </c>
    </row>
    <row r="22" spans="1:4" s="73" customFormat="1" ht="18" customHeight="1" x14ac:dyDescent="0.25">
      <c r="A22" s="61">
        <v>2022</v>
      </c>
      <c r="B22" s="80">
        <v>2.5679646485164999E-2</v>
      </c>
      <c r="C22" s="63">
        <v>2.6352991353143992E-3</v>
      </c>
      <c r="D22" s="111">
        <v>1.196536594180498E-3</v>
      </c>
    </row>
    <row r="23" spans="1:4" s="73" customFormat="1" ht="18" customHeight="1" x14ac:dyDescent="0.25">
      <c r="A23" s="61">
        <v>2023</v>
      </c>
      <c r="B23" s="80">
        <v>2.6334535730079399E-2</v>
      </c>
      <c r="C23" s="63">
        <v>6.5488924491440004E-4</v>
      </c>
      <c r="D23" s="111">
        <v>1.6128929088736997E-3</v>
      </c>
    </row>
    <row r="24" spans="1:4" s="73" customFormat="1" ht="18" customHeight="1" x14ac:dyDescent="0.25">
      <c r="A24" s="61">
        <v>2024</v>
      </c>
      <c r="B24" s="80">
        <v>2.5380188815806001E-2</v>
      </c>
      <c r="C24" s="63">
        <v>-9.5434691427339832E-4</v>
      </c>
      <c r="D24" s="111">
        <v>8.193899351856028E-4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42" t="s">
        <v>221</v>
      </c>
      <c r="B27" s="3"/>
      <c r="C27" s="3"/>
    </row>
    <row r="28" spans="1:4" ht="21.75" customHeight="1" x14ac:dyDescent="0.3">
      <c r="A28" s="3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9" t="str">
        <f>Headings!F17</f>
        <v>Page 17</v>
      </c>
      <c r="B30" s="156"/>
      <c r="C30" s="156"/>
      <c r="D30" s="15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7" t="str">
        <f>Headings!E18</f>
        <v>July 2015 Seattle Annual CPI-U Forecast</v>
      </c>
      <c r="B1" s="158"/>
      <c r="C1" s="158"/>
      <c r="D1" s="158"/>
    </row>
    <row r="2" spans="1:4" ht="21.75" customHeight="1" x14ac:dyDescent="0.3">
      <c r="A2" s="157" t="s">
        <v>114</v>
      </c>
      <c r="B2" s="150"/>
      <c r="C2" s="150"/>
      <c r="D2" s="15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</row>
    <row r="5" spans="1:4" s="73" customFormat="1" ht="18" customHeight="1" x14ac:dyDescent="0.25">
      <c r="A5" s="56">
        <v>2005</v>
      </c>
      <c r="B5" s="59">
        <v>2.82485875706215E-2</v>
      </c>
      <c r="C5" s="110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3.6963036963036905E-2</v>
      </c>
      <c r="C6" s="63">
        <v>8.7144493924154048E-3</v>
      </c>
      <c r="D6" s="64">
        <v>0</v>
      </c>
    </row>
    <row r="7" spans="1:4" s="73" customFormat="1" ht="18" customHeight="1" x14ac:dyDescent="0.25">
      <c r="A7" s="61">
        <v>2007</v>
      </c>
      <c r="B7" s="80">
        <v>3.8805394990366102E-2</v>
      </c>
      <c r="C7" s="63">
        <v>1.8423580273291967E-3</v>
      </c>
      <c r="D7" s="64">
        <v>0</v>
      </c>
    </row>
    <row r="8" spans="1:4" s="73" customFormat="1" ht="18" customHeight="1" x14ac:dyDescent="0.25">
      <c r="A8" s="61">
        <v>2008</v>
      </c>
      <c r="B8" s="80">
        <v>4.20252624550208E-2</v>
      </c>
      <c r="C8" s="63">
        <v>3.2198674646546979E-3</v>
      </c>
      <c r="D8" s="64">
        <v>0</v>
      </c>
    </row>
    <row r="9" spans="1:4" s="73" customFormat="1" ht="18" customHeight="1" x14ac:dyDescent="0.25">
      <c r="A9" s="61">
        <v>2009</v>
      </c>
      <c r="B9" s="80">
        <v>5.8250526212737493E-3</v>
      </c>
      <c r="C9" s="63">
        <v>-3.6200209833747048E-2</v>
      </c>
      <c r="D9" s="64">
        <v>0</v>
      </c>
    </row>
    <row r="10" spans="1:4" s="73" customFormat="1" ht="18" customHeight="1" x14ac:dyDescent="0.25">
      <c r="A10" s="61">
        <v>2010</v>
      </c>
      <c r="B10" s="80">
        <v>2.9421133664857503E-3</v>
      </c>
      <c r="C10" s="63">
        <v>-2.882939254787999E-3</v>
      </c>
      <c r="D10" s="64">
        <v>0</v>
      </c>
    </row>
    <row r="11" spans="1:4" s="73" customFormat="1" ht="18" customHeight="1" x14ac:dyDescent="0.25">
      <c r="A11" s="61">
        <v>2011</v>
      </c>
      <c r="B11" s="80">
        <v>2.67851234930058E-2</v>
      </c>
      <c r="C11" s="63">
        <v>2.3843010126520049E-2</v>
      </c>
      <c r="D11" s="64">
        <v>0</v>
      </c>
    </row>
    <row r="12" spans="1:4" s="73" customFormat="1" ht="18" customHeight="1" x14ac:dyDescent="0.25">
      <c r="A12" s="61">
        <v>2012</v>
      </c>
      <c r="B12" s="80">
        <v>2.53388610830667E-2</v>
      </c>
      <c r="C12" s="63">
        <v>-1.4462624099391003E-3</v>
      </c>
      <c r="D12" s="64">
        <v>0</v>
      </c>
    </row>
    <row r="13" spans="1:4" s="73" customFormat="1" ht="18" customHeight="1" x14ac:dyDescent="0.25">
      <c r="A13" s="61">
        <v>2013</v>
      </c>
      <c r="B13" s="80">
        <v>1.2151024666579899E-2</v>
      </c>
      <c r="C13" s="63">
        <v>-1.3187836416486801E-2</v>
      </c>
      <c r="D13" s="64">
        <v>0</v>
      </c>
    </row>
    <row r="14" spans="1:4" s="73" customFormat="1" ht="18" customHeight="1" thickBot="1" x14ac:dyDescent="0.3">
      <c r="A14" s="61">
        <v>2014</v>
      </c>
      <c r="B14" s="80">
        <v>1.8442393909663398E-2</v>
      </c>
      <c r="C14" s="64">
        <v>6.2913692430834993E-3</v>
      </c>
      <c r="D14" s="64">
        <v>0</v>
      </c>
    </row>
    <row r="15" spans="1:4" s="73" customFormat="1" ht="18" customHeight="1" thickTop="1" x14ac:dyDescent="0.25">
      <c r="A15" s="76">
        <v>2015</v>
      </c>
      <c r="B15" s="69">
        <v>1.07024226652522E-2</v>
      </c>
      <c r="C15" s="78">
        <v>-7.7399712444111979E-3</v>
      </c>
      <c r="D15" s="74">
        <v>1.4290626267976208E-3</v>
      </c>
    </row>
    <row r="16" spans="1:4" s="73" customFormat="1" ht="18" customHeight="1" x14ac:dyDescent="0.25">
      <c r="A16" s="61">
        <v>2016</v>
      </c>
      <c r="B16" s="80">
        <v>2.27563411932819E-2</v>
      </c>
      <c r="C16" s="63">
        <v>1.20539185280297E-2</v>
      </c>
      <c r="D16" s="64">
        <v>-4.605564276015002E-4</v>
      </c>
    </row>
    <row r="17" spans="1:4" s="73" customFormat="1" ht="18" customHeight="1" x14ac:dyDescent="0.25">
      <c r="A17" s="61">
        <v>2017</v>
      </c>
      <c r="B17" s="80">
        <v>2.4839711991387601E-2</v>
      </c>
      <c r="C17" s="63">
        <v>2.0833707981057006E-3</v>
      </c>
      <c r="D17" s="64">
        <v>-1.3800092377861985E-3</v>
      </c>
    </row>
    <row r="18" spans="1:4" s="73" customFormat="1" ht="18" customHeight="1" x14ac:dyDescent="0.25">
      <c r="A18" s="61">
        <v>2018</v>
      </c>
      <c r="B18" s="80">
        <v>2.6301388427056299E-2</v>
      </c>
      <c r="C18" s="63">
        <v>1.4616764356686976E-3</v>
      </c>
      <c r="D18" s="64">
        <v>-9.5427762223400381E-4</v>
      </c>
    </row>
    <row r="19" spans="1:4" s="73" customFormat="1" ht="18" customHeight="1" x14ac:dyDescent="0.25">
      <c r="A19" s="61">
        <v>2019</v>
      </c>
      <c r="B19" s="80">
        <v>2.5723184666983298E-2</v>
      </c>
      <c r="C19" s="63">
        <v>-5.7820376007300042E-4</v>
      </c>
      <c r="D19" s="64">
        <v>-8.5601071928079892E-4</v>
      </c>
    </row>
    <row r="20" spans="1:4" s="73" customFormat="1" ht="18" customHeight="1" x14ac:dyDescent="0.25">
      <c r="A20" s="61">
        <v>2020</v>
      </c>
      <c r="B20" s="80">
        <v>2.4675546769703297E-2</v>
      </c>
      <c r="C20" s="63">
        <v>-1.0476378972800009E-3</v>
      </c>
      <c r="D20" s="64">
        <v>-4.3025367868326052E-3</v>
      </c>
    </row>
    <row r="21" spans="1:4" s="73" customFormat="1" ht="18" customHeight="1" x14ac:dyDescent="0.25">
      <c r="A21" s="61">
        <v>2021</v>
      </c>
      <c r="B21" s="80">
        <v>2.5388814100001201E-2</v>
      </c>
      <c r="C21" s="63">
        <v>7.1326733029790368E-4</v>
      </c>
      <c r="D21" s="64">
        <v>-3.6492348586596966E-3</v>
      </c>
    </row>
    <row r="22" spans="1:4" s="73" customFormat="1" ht="18" customHeight="1" x14ac:dyDescent="0.25">
      <c r="A22" s="61">
        <v>2022</v>
      </c>
      <c r="B22" s="80">
        <v>2.8159259482694699E-2</v>
      </c>
      <c r="C22" s="63">
        <v>2.7704453826934983E-3</v>
      </c>
      <c r="D22" s="64">
        <v>-1.0288006813300582E-5</v>
      </c>
    </row>
    <row r="23" spans="1:4" s="73" customFormat="1" ht="18" customHeight="1" x14ac:dyDescent="0.25">
      <c r="A23" s="61">
        <v>2023</v>
      </c>
      <c r="B23" s="80">
        <v>2.9360823586242198E-2</v>
      </c>
      <c r="C23" s="63">
        <v>1.2015641035474992E-3</v>
      </c>
      <c r="D23" s="64">
        <v>1.3779831753957979E-3</v>
      </c>
    </row>
    <row r="24" spans="1:4" s="73" customFormat="1" ht="18" customHeight="1" x14ac:dyDescent="0.25">
      <c r="A24" s="61">
        <v>2024</v>
      </c>
      <c r="B24" s="80">
        <v>2.8914545024685399E-2</v>
      </c>
      <c r="C24" s="63">
        <v>-4.4627856155679893E-4</v>
      </c>
      <c r="D24" s="64">
        <v>9.6203640837029883E-4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144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9" t="str">
        <f>Headings!F18</f>
        <v>Page 18</v>
      </c>
      <c r="B30" s="156"/>
      <c r="C30" s="156"/>
      <c r="D30" s="15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7" t="str">
        <f>Headings!E19</f>
        <v>July 2015 June-June Seattle CPI-W Forecast</v>
      </c>
      <c r="B1" s="158"/>
      <c r="C1" s="158"/>
      <c r="D1" s="158"/>
    </row>
    <row r="2" spans="1:4" ht="21.75" customHeight="1" x14ac:dyDescent="0.3">
      <c r="A2" s="157" t="s">
        <v>114</v>
      </c>
      <c r="B2" s="150"/>
      <c r="C2" s="150"/>
      <c r="D2" s="15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138" t="str">
        <f>Headings!E47</f>
        <v>% Change from March 2015 Forecast</v>
      </c>
    </row>
    <row r="5" spans="1:4" s="73" customFormat="1" ht="18" customHeight="1" x14ac:dyDescent="0.25">
      <c r="A5" s="56">
        <v>2005</v>
      </c>
      <c r="B5" s="59">
        <v>2.3099999999999999E-2</v>
      </c>
      <c r="C5" s="110" t="s">
        <v>106</v>
      </c>
      <c r="D5" s="111">
        <v>0</v>
      </c>
    </row>
    <row r="6" spans="1:4" s="73" customFormat="1" ht="18" customHeight="1" x14ac:dyDescent="0.25">
      <c r="A6" s="61">
        <v>2006</v>
      </c>
      <c r="B6" s="80">
        <v>4.6199999999999998E-2</v>
      </c>
      <c r="C6" s="63">
        <v>2.3099999999999999E-2</v>
      </c>
      <c r="D6" s="111">
        <v>0</v>
      </c>
    </row>
    <row r="7" spans="1:4" s="73" customFormat="1" ht="18" customHeight="1" x14ac:dyDescent="0.25">
      <c r="A7" s="61">
        <v>2007</v>
      </c>
      <c r="B7" s="80">
        <v>3.3099999999999997E-2</v>
      </c>
      <c r="C7" s="63">
        <v>-1.3100000000000001E-2</v>
      </c>
      <c r="D7" s="111">
        <v>0</v>
      </c>
    </row>
    <row r="8" spans="1:4" s="73" customFormat="1" ht="18" customHeight="1" x14ac:dyDescent="0.25">
      <c r="A8" s="61">
        <v>2008</v>
      </c>
      <c r="B8" s="80">
        <v>6.1900000000000004E-2</v>
      </c>
      <c r="C8" s="63">
        <v>2.8800000000000006E-2</v>
      </c>
      <c r="D8" s="111">
        <v>0</v>
      </c>
    </row>
    <row r="9" spans="1:4" s="73" customFormat="1" ht="18" customHeight="1" x14ac:dyDescent="0.25">
      <c r="A9" s="61">
        <v>2009</v>
      </c>
      <c r="B9" s="80">
        <v>-7.0999999999999995E-3</v>
      </c>
      <c r="C9" s="63">
        <v>-6.9000000000000006E-2</v>
      </c>
      <c r="D9" s="111">
        <v>0</v>
      </c>
    </row>
    <row r="10" spans="1:4" s="73" customFormat="1" ht="18" customHeight="1" x14ac:dyDescent="0.25">
      <c r="A10" s="61">
        <v>2010</v>
      </c>
      <c r="B10" s="80">
        <v>-5.9999999999999995E-4</v>
      </c>
      <c r="C10" s="63">
        <v>6.4999999999999997E-3</v>
      </c>
      <c r="D10" s="111">
        <v>0</v>
      </c>
    </row>
    <row r="11" spans="1:4" s="73" customFormat="1" ht="18" customHeight="1" x14ac:dyDescent="0.25">
      <c r="A11" s="61">
        <v>2011</v>
      </c>
      <c r="B11" s="80">
        <v>3.7000000000000005E-2</v>
      </c>
      <c r="C11" s="63">
        <v>3.7600000000000008E-2</v>
      </c>
      <c r="D11" s="111">
        <v>0</v>
      </c>
    </row>
    <row r="12" spans="1:4" s="73" customFormat="1" ht="18" customHeight="1" x14ac:dyDescent="0.25">
      <c r="A12" s="61">
        <v>2012</v>
      </c>
      <c r="B12" s="80">
        <v>2.6699999999999998E-2</v>
      </c>
      <c r="C12" s="63">
        <v>-1.0300000000000007E-2</v>
      </c>
      <c r="D12" s="111">
        <v>0</v>
      </c>
    </row>
    <row r="13" spans="1:4" s="73" customFormat="1" ht="18" customHeight="1" x14ac:dyDescent="0.25">
      <c r="A13" s="61">
        <v>2013</v>
      </c>
      <c r="B13" s="80">
        <v>1.1599999999999999E-2</v>
      </c>
      <c r="C13" s="63">
        <v>-1.5099999999999999E-2</v>
      </c>
      <c r="D13" s="111">
        <v>0</v>
      </c>
    </row>
    <row r="14" spans="1:4" s="73" customFormat="1" ht="18" customHeight="1" x14ac:dyDescent="0.25">
      <c r="A14" s="61">
        <v>2014</v>
      </c>
      <c r="B14" s="80">
        <v>2.23E-2</v>
      </c>
      <c r="C14" s="63">
        <v>1.0700000000000001E-2</v>
      </c>
      <c r="D14" s="111">
        <v>0</v>
      </c>
    </row>
    <row r="15" spans="1:4" s="73" customFormat="1" ht="18" customHeight="1" thickBot="1" x14ac:dyDescent="0.3">
      <c r="A15" s="66">
        <v>2015</v>
      </c>
      <c r="B15" s="82">
        <v>1.0773947677583884E-2</v>
      </c>
      <c r="C15" s="79">
        <v>-1.1526052322416117E-2</v>
      </c>
      <c r="D15" s="126">
        <v>6.4446910656483138E-3</v>
      </c>
    </row>
    <row r="16" spans="1:4" s="73" customFormat="1" ht="18" customHeight="1" thickTop="1" x14ac:dyDescent="0.25">
      <c r="A16" s="61">
        <v>2016</v>
      </c>
      <c r="B16" s="80">
        <v>1.8626624464474099E-2</v>
      </c>
      <c r="C16" s="63">
        <v>7.8526767868902156E-3</v>
      </c>
      <c r="D16" s="111">
        <v>-2.3259806187185018E-3</v>
      </c>
    </row>
    <row r="17" spans="1:4" s="73" customFormat="1" ht="18" customHeight="1" x14ac:dyDescent="0.25">
      <c r="A17" s="61">
        <v>2017</v>
      </c>
      <c r="B17" s="80">
        <v>2.3957213106901E-2</v>
      </c>
      <c r="C17" s="63">
        <v>5.3305886424269006E-3</v>
      </c>
      <c r="D17" s="111">
        <v>-2.0123528991971007E-3</v>
      </c>
    </row>
    <row r="18" spans="1:4" s="73" customFormat="1" ht="18" customHeight="1" x14ac:dyDescent="0.25">
      <c r="A18" s="61">
        <v>2018</v>
      </c>
      <c r="B18" s="80">
        <v>2.56621949042918E-2</v>
      </c>
      <c r="C18" s="63">
        <v>1.7049817973908005E-3</v>
      </c>
      <c r="D18" s="111">
        <v>-1.3316321673785027E-3</v>
      </c>
    </row>
    <row r="19" spans="1:4" s="73" customFormat="1" ht="18" customHeight="1" x14ac:dyDescent="0.25">
      <c r="A19" s="61">
        <v>2019</v>
      </c>
      <c r="B19" s="80">
        <v>2.48551796277896E-2</v>
      </c>
      <c r="C19" s="63">
        <v>-8.0701527650220081E-4</v>
      </c>
      <c r="D19" s="111">
        <v>-1.443053947667701E-3</v>
      </c>
    </row>
    <row r="20" spans="1:4" s="73" customFormat="1" ht="18" customHeight="1" x14ac:dyDescent="0.25">
      <c r="A20" s="61">
        <v>2020</v>
      </c>
      <c r="B20" s="80">
        <v>2.7655484416011098E-2</v>
      </c>
      <c r="C20" s="63">
        <v>2.8003047882214985E-3</v>
      </c>
      <c r="D20" s="111">
        <v>-6.5985738436035064E-3</v>
      </c>
    </row>
    <row r="21" spans="1:4" s="73" customFormat="1" ht="18" customHeight="1" x14ac:dyDescent="0.25">
      <c r="A21" s="61">
        <v>2021</v>
      </c>
      <c r="B21" s="80">
        <v>3.01470475927576E-2</v>
      </c>
      <c r="C21" s="63">
        <v>2.4915631767465016E-3</v>
      </c>
      <c r="D21" s="111">
        <v>-4.0525458588030021E-3</v>
      </c>
    </row>
    <row r="22" spans="1:4" s="73" customFormat="1" ht="18" customHeight="1" x14ac:dyDescent="0.25">
      <c r="A22" s="61">
        <v>2022</v>
      </c>
      <c r="B22" s="80">
        <v>3.3806281582088003E-2</v>
      </c>
      <c r="C22" s="63">
        <v>3.6592339893304036E-3</v>
      </c>
      <c r="D22" s="111">
        <v>8.5219495153590619E-4</v>
      </c>
    </row>
    <row r="23" spans="1:4" s="73" customFormat="1" ht="18" customHeight="1" x14ac:dyDescent="0.25">
      <c r="A23" s="61">
        <v>2023</v>
      </c>
      <c r="B23" s="80">
        <v>3.5169517459001598E-2</v>
      </c>
      <c r="C23" s="63">
        <v>1.3632358769135947E-3</v>
      </c>
      <c r="D23" s="111">
        <v>2.0729085982260018E-3</v>
      </c>
    </row>
    <row r="24" spans="1:4" s="73" customFormat="1" ht="18" customHeight="1" x14ac:dyDescent="0.25">
      <c r="A24" s="61">
        <v>2024</v>
      </c>
      <c r="B24" s="80">
        <v>3.4298460841217099E-2</v>
      </c>
      <c r="C24" s="63">
        <v>-8.7105661778449917E-4</v>
      </c>
      <c r="D24" s="111">
        <v>1.2493084001099011E-3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42" t="s">
        <v>222</v>
      </c>
      <c r="B27" s="3"/>
      <c r="C27" s="3"/>
    </row>
    <row r="28" spans="1:4" ht="21.75" customHeight="1" x14ac:dyDescent="0.3">
      <c r="A28" s="130" t="s">
        <v>223</v>
      </c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9" t="str">
        <f>Headings!F19</f>
        <v>Page 19</v>
      </c>
      <c r="B30" s="156"/>
      <c r="C30" s="156"/>
      <c r="D30" s="15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Headings!E2</f>
        <v>July 2015 Countywide Assessed Value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ht="18" customHeight="1" x14ac:dyDescent="0.3">
      <c r="A5" s="56">
        <v>2005</v>
      </c>
      <c r="B5" s="57">
        <v>248911782322</v>
      </c>
      <c r="C5" s="110" t="s">
        <v>106</v>
      </c>
      <c r="D5" s="59">
        <v>0</v>
      </c>
      <c r="E5" s="60">
        <v>0</v>
      </c>
    </row>
    <row r="6" spans="1:5" ht="18" customHeight="1" x14ac:dyDescent="0.3">
      <c r="A6" s="61">
        <v>2006</v>
      </c>
      <c r="B6" s="62">
        <v>270571089672.00003</v>
      </c>
      <c r="C6" s="63">
        <v>8.7015998792620008E-2</v>
      </c>
      <c r="D6" s="64">
        <v>0</v>
      </c>
      <c r="E6" s="65">
        <v>0</v>
      </c>
    </row>
    <row r="7" spans="1:5" ht="18" customHeight="1" x14ac:dyDescent="0.3">
      <c r="A7" s="61">
        <v>2007</v>
      </c>
      <c r="B7" s="62">
        <v>298755199059</v>
      </c>
      <c r="C7" s="63">
        <v>0.10416526548038152</v>
      </c>
      <c r="D7" s="64">
        <v>0</v>
      </c>
      <c r="E7" s="65">
        <v>0</v>
      </c>
    </row>
    <row r="8" spans="1:5" ht="18" customHeight="1" x14ac:dyDescent="0.3">
      <c r="A8" s="61">
        <v>2008</v>
      </c>
      <c r="B8" s="62">
        <v>340995439590</v>
      </c>
      <c r="C8" s="63">
        <v>0.14138746593882079</v>
      </c>
      <c r="D8" s="64">
        <v>0</v>
      </c>
      <c r="E8" s="65">
        <v>0</v>
      </c>
    </row>
    <row r="9" spans="1:5" ht="18" customHeight="1" x14ac:dyDescent="0.3">
      <c r="A9" s="61">
        <v>2009</v>
      </c>
      <c r="B9" s="62">
        <v>386889727940</v>
      </c>
      <c r="C9" s="63">
        <v>0.13458915581153086</v>
      </c>
      <c r="D9" s="64">
        <v>0</v>
      </c>
      <c r="E9" s="65">
        <v>0</v>
      </c>
    </row>
    <row r="10" spans="1:5" ht="18" customHeight="1" x14ac:dyDescent="0.3">
      <c r="A10" s="61">
        <v>2010</v>
      </c>
      <c r="B10" s="62">
        <v>341971517510</v>
      </c>
      <c r="C10" s="63">
        <v>-0.11610080905783582</v>
      </c>
      <c r="D10" s="64">
        <v>0</v>
      </c>
      <c r="E10" s="65">
        <v>0</v>
      </c>
    </row>
    <row r="11" spans="1:5" ht="18" customHeight="1" x14ac:dyDescent="0.3">
      <c r="A11" s="61">
        <v>2011</v>
      </c>
      <c r="B11" s="62">
        <v>330414998630</v>
      </c>
      <c r="C11" s="63">
        <v>-3.3793805297431145E-2</v>
      </c>
      <c r="D11" s="64">
        <v>0</v>
      </c>
      <c r="E11" s="65">
        <v>0</v>
      </c>
    </row>
    <row r="12" spans="1:5" ht="18" customHeight="1" x14ac:dyDescent="0.3">
      <c r="A12" s="61">
        <v>2012</v>
      </c>
      <c r="B12" s="62">
        <v>319460937270</v>
      </c>
      <c r="C12" s="63">
        <v>-3.3152433773947387E-2</v>
      </c>
      <c r="D12" s="64">
        <v>0</v>
      </c>
      <c r="E12" s="65">
        <v>0</v>
      </c>
    </row>
    <row r="13" spans="1:5" ht="18" customHeight="1" x14ac:dyDescent="0.3">
      <c r="A13" s="61">
        <v>2013</v>
      </c>
      <c r="B13" s="62">
        <v>314746206667</v>
      </c>
      <c r="C13" s="64">
        <v>-1.4758394698551891E-2</v>
      </c>
      <c r="D13" s="64">
        <v>0</v>
      </c>
      <c r="E13" s="65">
        <v>0</v>
      </c>
    </row>
    <row r="14" spans="1:5" ht="18" customHeight="1" x14ac:dyDescent="0.3">
      <c r="A14" s="61">
        <v>2014</v>
      </c>
      <c r="B14" s="62">
        <v>340643616342</v>
      </c>
      <c r="C14" s="63">
        <v>8.228029163318662E-2</v>
      </c>
      <c r="D14" s="64">
        <v>0</v>
      </c>
      <c r="E14" s="65">
        <v>0</v>
      </c>
    </row>
    <row r="15" spans="1:5" ht="18" customHeight="1" thickBot="1" x14ac:dyDescent="0.35">
      <c r="A15" s="66">
        <v>2015</v>
      </c>
      <c r="B15" s="67">
        <v>388118855592</v>
      </c>
      <c r="C15" s="68">
        <v>0.13936923216061592</v>
      </c>
      <c r="D15" s="64">
        <v>0</v>
      </c>
      <c r="E15" s="113">
        <v>0</v>
      </c>
    </row>
    <row r="16" spans="1:5" ht="18" customHeight="1" thickTop="1" x14ac:dyDescent="0.3">
      <c r="A16" s="61">
        <v>2016</v>
      </c>
      <c r="B16" s="62">
        <v>417288518442.05499</v>
      </c>
      <c r="C16" s="63">
        <v>7.5156520817733385E-2</v>
      </c>
      <c r="D16" s="69">
        <v>1.9881476518206487E-3</v>
      </c>
      <c r="E16" s="65">
        <v>827985031.57598877</v>
      </c>
    </row>
    <row r="17" spans="1:5" ht="18" customHeight="1" x14ac:dyDescent="0.3">
      <c r="A17" s="61">
        <v>2017</v>
      </c>
      <c r="B17" s="62">
        <v>435187791165.56403</v>
      </c>
      <c r="C17" s="63">
        <v>4.2894237278168879E-2</v>
      </c>
      <c r="D17" s="64">
        <v>2.2538013094595133E-3</v>
      </c>
      <c r="E17" s="65">
        <v>978621195.85705566</v>
      </c>
    </row>
    <row r="18" spans="1:5" ht="18" customHeight="1" x14ac:dyDescent="0.3">
      <c r="A18" s="61">
        <v>2018</v>
      </c>
      <c r="B18" s="62">
        <v>452268677893.15399</v>
      </c>
      <c r="C18" s="63">
        <v>3.9249462127239898E-2</v>
      </c>
      <c r="D18" s="64">
        <v>6.4101880947711187E-3</v>
      </c>
      <c r="E18" s="65">
        <v>2880661711.2619629</v>
      </c>
    </row>
    <row r="19" spans="1:5" ht="18" customHeight="1" x14ac:dyDescent="0.3">
      <c r="A19" s="61">
        <v>2019</v>
      </c>
      <c r="B19" s="62">
        <v>471685269213.83899</v>
      </c>
      <c r="C19" s="63">
        <v>4.2931541072300572E-2</v>
      </c>
      <c r="D19" s="64">
        <v>7.1578155417788558E-3</v>
      </c>
      <c r="E19" s="65">
        <v>3352241425.0350342</v>
      </c>
    </row>
    <row r="20" spans="1:5" ht="18" customHeight="1" x14ac:dyDescent="0.3">
      <c r="A20" s="61">
        <v>2020</v>
      </c>
      <c r="B20" s="62">
        <v>492339806636.29999</v>
      </c>
      <c r="C20" s="63">
        <v>4.3788811672847094E-2</v>
      </c>
      <c r="D20" s="64">
        <v>6.1574754442788038E-3</v>
      </c>
      <c r="E20" s="65">
        <v>3013017687.1820068</v>
      </c>
    </row>
    <row r="21" spans="1:5" ht="18" customHeight="1" x14ac:dyDescent="0.3">
      <c r="A21" s="61">
        <v>2021</v>
      </c>
      <c r="B21" s="62">
        <v>515304529731.50702</v>
      </c>
      <c r="C21" s="63">
        <v>4.6644051091671024E-2</v>
      </c>
      <c r="D21" s="64">
        <v>7.4003190445677269E-3</v>
      </c>
      <c r="E21" s="65">
        <v>3785404722.4650269</v>
      </c>
    </row>
    <row r="22" spans="1:5" ht="18" customHeight="1" x14ac:dyDescent="0.3">
      <c r="A22" s="61">
        <v>2022</v>
      </c>
      <c r="B22" s="62">
        <v>542456952058.84296</v>
      </c>
      <c r="C22" s="63">
        <v>5.2691992328271153E-2</v>
      </c>
      <c r="D22" s="64">
        <v>1.1776059393672433E-2</v>
      </c>
      <c r="E22" s="65">
        <v>6313655306.079895</v>
      </c>
    </row>
    <row r="23" spans="1:5" ht="18" customHeight="1" x14ac:dyDescent="0.3">
      <c r="A23" s="61">
        <v>2023</v>
      </c>
      <c r="B23" s="62">
        <v>567733514414.7749</v>
      </c>
      <c r="C23" s="63">
        <v>4.6596439145995205E-2</v>
      </c>
      <c r="D23" s="64">
        <v>1.2631324949444744E-2</v>
      </c>
      <c r="E23" s="65">
        <v>7081774312.7009277</v>
      </c>
    </row>
    <row r="24" spans="1:5" ht="18" customHeight="1" x14ac:dyDescent="0.3">
      <c r="A24" s="61">
        <v>2024</v>
      </c>
      <c r="B24" s="62">
        <v>594184010898.76001</v>
      </c>
      <c r="C24" s="63">
        <v>4.6589633714420708E-2</v>
      </c>
      <c r="D24" s="64">
        <v>1.2866321567606809E-2</v>
      </c>
      <c r="E24" s="65">
        <v>7547849495.7969971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42" t="s">
        <v>212</v>
      </c>
      <c r="B27" s="3"/>
      <c r="C27" s="3"/>
    </row>
    <row r="28" spans="1:5" ht="21.75" customHeight="1" x14ac:dyDescent="0.3">
      <c r="A28" s="26" t="s">
        <v>225</v>
      </c>
      <c r="B28" s="3"/>
      <c r="C28" s="3"/>
    </row>
    <row r="29" spans="1:5" ht="21.75" customHeight="1" x14ac:dyDescent="0.3">
      <c r="A29" s="26"/>
      <c r="B29" s="20"/>
      <c r="C29" s="20"/>
    </row>
    <row r="30" spans="1:5" ht="21.75" customHeight="1" x14ac:dyDescent="0.3">
      <c r="A30" s="149" t="str">
        <f>Headings!F2</f>
        <v>Page 2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121" customWidth="1"/>
    <col min="2" max="3" width="22.75" style="121" customWidth="1"/>
    <col min="4" max="4" width="11.75" style="1" customWidth="1"/>
    <col min="5" max="16384" width="10.75" style="1"/>
  </cols>
  <sheetData>
    <row r="1" spans="1:4" ht="23.25" x14ac:dyDescent="0.35">
      <c r="A1" s="157" t="str">
        <f>Headings!E20</f>
        <v>July 2015 Outyear COLA Comparison Forecast</v>
      </c>
      <c r="B1" s="157"/>
      <c r="C1" s="157"/>
      <c r="D1" s="159"/>
    </row>
    <row r="2" spans="1:4" ht="21.75" customHeight="1" x14ac:dyDescent="0.3">
      <c r="A2" s="157" t="s">
        <v>114</v>
      </c>
      <c r="B2" s="157"/>
      <c r="C2" s="157"/>
      <c r="D2" s="160"/>
    </row>
    <row r="3" spans="1:4" ht="21.75" customHeight="1" x14ac:dyDescent="0.3">
      <c r="A3" s="161"/>
      <c r="B3" s="161"/>
      <c r="C3" s="161"/>
      <c r="D3" s="160"/>
    </row>
    <row r="4" spans="1:4" ht="44.1" customHeight="1" x14ac:dyDescent="0.3">
      <c r="A4" s="4" t="s">
        <v>107</v>
      </c>
      <c r="B4" s="19" t="s">
        <v>128</v>
      </c>
      <c r="C4" s="120"/>
      <c r="D4" s="120"/>
    </row>
    <row r="5" spans="1:4" s="85" customFormat="1" ht="17.25" customHeight="1" x14ac:dyDescent="0.25">
      <c r="A5" s="84">
        <v>2013</v>
      </c>
      <c r="B5" s="59">
        <v>3.0936425100000001E-2</v>
      </c>
      <c r="C5" s="63"/>
      <c r="D5" s="135"/>
    </row>
    <row r="6" spans="1:4" s="85" customFormat="1" ht="17.25" customHeight="1" x14ac:dyDescent="0.25">
      <c r="A6" s="72">
        <v>2014</v>
      </c>
      <c r="B6" s="80">
        <v>1.6674399999999999E-2</v>
      </c>
      <c r="C6" s="63"/>
      <c r="D6" s="135"/>
    </row>
    <row r="7" spans="1:4" s="85" customFormat="1" ht="17.25" customHeight="1" thickBot="1" x14ac:dyDescent="0.3">
      <c r="A7" s="95">
        <v>2015</v>
      </c>
      <c r="B7" s="82">
        <v>1.4772499999999999E-2</v>
      </c>
      <c r="C7" s="63"/>
      <c r="D7" s="135"/>
    </row>
    <row r="8" spans="1:4" s="85" customFormat="1" ht="17.25" customHeight="1" thickTop="1" x14ac:dyDescent="0.25">
      <c r="A8" s="72">
        <v>2016</v>
      </c>
      <c r="B8" s="80">
        <v>8.8000000000000005E-3</v>
      </c>
      <c r="C8" s="63"/>
      <c r="D8" s="135"/>
    </row>
    <row r="9" spans="1:4" s="85" customFormat="1" ht="17.25" customHeight="1" x14ac:dyDescent="0.25">
      <c r="A9" s="72">
        <v>2017</v>
      </c>
      <c r="B9" s="80">
        <v>1.5299999999999999E-2</v>
      </c>
      <c r="C9" s="63"/>
      <c r="D9" s="135"/>
    </row>
    <row r="10" spans="1:4" s="85" customFormat="1" ht="17.25" customHeight="1" x14ac:dyDescent="0.25">
      <c r="A10" s="72">
        <v>2018</v>
      </c>
      <c r="B10" s="80">
        <v>2.0199999999999999E-2</v>
      </c>
      <c r="C10" s="63"/>
      <c r="D10" s="135"/>
    </row>
    <row r="11" spans="1:4" s="85" customFormat="1" ht="17.25" customHeight="1" x14ac:dyDescent="0.25">
      <c r="A11" s="61"/>
      <c r="B11" s="63"/>
      <c r="C11" s="63"/>
      <c r="D11" s="135"/>
    </row>
    <row r="12" spans="1:4" s="85" customFormat="1" ht="17.25" customHeight="1" x14ac:dyDescent="0.25">
      <c r="A12" s="33" t="s">
        <v>4</v>
      </c>
      <c r="B12" s="63"/>
      <c r="C12" s="63"/>
      <c r="D12" s="135"/>
    </row>
    <row r="13" spans="1:4" s="85" customFormat="1" ht="17.25" customHeight="1" x14ac:dyDescent="0.25">
      <c r="A13" s="42" t="s">
        <v>226</v>
      </c>
      <c r="B13" s="63"/>
      <c r="C13" s="63"/>
      <c r="D13" s="135"/>
    </row>
    <row r="14" spans="1:4" s="85" customFormat="1" ht="17.25" customHeight="1" x14ac:dyDescent="0.25">
      <c r="A14" s="26" t="s">
        <v>227</v>
      </c>
      <c r="B14" s="63"/>
      <c r="C14" s="63"/>
      <c r="D14" s="135"/>
    </row>
    <row r="15" spans="1:4" s="85" customFormat="1" ht="17.25" customHeight="1" x14ac:dyDescent="0.25">
      <c r="A15" s="26" t="s">
        <v>228</v>
      </c>
      <c r="B15" s="63"/>
      <c r="C15" s="63"/>
      <c r="D15" s="135"/>
    </row>
    <row r="16" spans="1:4" s="85" customFormat="1" ht="17.25" customHeight="1" x14ac:dyDescent="0.3">
      <c r="A16" s="86"/>
      <c r="B16" s="63"/>
      <c r="C16" s="63"/>
      <c r="D16" s="135"/>
    </row>
    <row r="17" spans="1:5" ht="21.75" customHeight="1" x14ac:dyDescent="0.3">
      <c r="A17" s="18"/>
      <c r="B17" s="3"/>
      <c r="C17" s="3"/>
    </row>
    <row r="18" spans="1:5" ht="21.75" customHeight="1" x14ac:dyDescent="0.3">
      <c r="B18" s="16"/>
      <c r="C18" s="16"/>
      <c r="D18" s="15"/>
    </row>
    <row r="19" spans="1:5" ht="21.75" customHeight="1" x14ac:dyDescent="0.3">
      <c r="B19" s="16"/>
      <c r="C19" s="16"/>
      <c r="D19" s="15"/>
    </row>
    <row r="20" spans="1:5" ht="21.75" customHeight="1" x14ac:dyDescent="0.3">
      <c r="B20" s="16"/>
      <c r="C20" s="16"/>
      <c r="D20" s="15"/>
    </row>
    <row r="21" spans="1:5" ht="21.75" customHeight="1" x14ac:dyDescent="0.3">
      <c r="B21" s="16"/>
      <c r="C21" s="16"/>
      <c r="D21" s="15"/>
    </row>
    <row r="22" spans="1:5" ht="21.75" customHeight="1" x14ac:dyDescent="0.3">
      <c r="B22" s="16"/>
      <c r="C22" s="16"/>
      <c r="D22" s="15"/>
    </row>
    <row r="23" spans="1:5" ht="21.75" customHeight="1" x14ac:dyDescent="0.3">
      <c r="B23" s="17"/>
      <c r="C23" s="17"/>
      <c r="D23" s="15"/>
    </row>
    <row r="24" spans="1:5" ht="9.75" customHeight="1" x14ac:dyDescent="0.3">
      <c r="A24" s="18"/>
      <c r="B24" s="17"/>
      <c r="C24" s="17"/>
      <c r="D24" s="15"/>
    </row>
    <row r="25" spans="1:5" ht="21.75" customHeight="1" x14ac:dyDescent="0.3">
      <c r="A25" s="38"/>
      <c r="B25" s="17"/>
      <c r="C25" s="17"/>
      <c r="D25" s="15"/>
    </row>
    <row r="26" spans="1:5" ht="21.75" customHeight="1" x14ac:dyDescent="0.3">
      <c r="A26" s="15"/>
      <c r="B26" s="17"/>
      <c r="C26" s="17"/>
      <c r="D26" s="15"/>
    </row>
    <row r="27" spans="1:5" ht="9.75" customHeight="1" x14ac:dyDescent="0.3">
      <c r="A27" s="18"/>
      <c r="B27" s="17"/>
      <c r="C27" s="17"/>
      <c r="D27" s="15"/>
    </row>
    <row r="28" spans="1:5" ht="21.75" customHeight="1" x14ac:dyDescent="0.3">
      <c r="A28" s="109"/>
      <c r="B28" s="17"/>
      <c r="C28" s="17"/>
      <c r="D28" s="15"/>
    </row>
    <row r="29" spans="1:5" ht="21.75" customHeight="1" x14ac:dyDescent="0.3">
      <c r="A29" s="109"/>
    </row>
    <row r="30" spans="1:5" ht="21.75" customHeight="1" x14ac:dyDescent="0.3">
      <c r="A30" s="162" t="str">
        <f>Headings!F20</f>
        <v>Page 20</v>
      </c>
      <c r="B30" s="150"/>
      <c r="C30" s="150"/>
      <c r="D30" s="150"/>
    </row>
    <row r="31" spans="1:5" ht="21.75" customHeight="1" x14ac:dyDescent="0.3">
      <c r="A31" s="1"/>
      <c r="B31" s="1"/>
      <c r="C31" s="1"/>
      <c r="E31" s="119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scale="9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7" t="str">
        <f>Headings!E21</f>
        <v>July 2015 Pharmaceuticals PPI Forecast</v>
      </c>
      <c r="B1" s="158"/>
      <c r="C1" s="158"/>
      <c r="D1" s="158"/>
    </row>
    <row r="2" spans="1:4" ht="21.75" customHeight="1" x14ac:dyDescent="0.3">
      <c r="A2" s="157" t="s">
        <v>114</v>
      </c>
      <c r="B2" s="150"/>
      <c r="C2" s="150"/>
      <c r="D2" s="15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</row>
    <row r="5" spans="1:4" s="73" customFormat="1" ht="18" customHeight="1" x14ac:dyDescent="0.25">
      <c r="A5" s="56">
        <v>2005</v>
      </c>
      <c r="B5" s="59">
        <v>6.7612687813021793E-2</v>
      </c>
      <c r="C5" s="110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0.110242376856919</v>
      </c>
      <c r="C6" s="63">
        <v>4.2629689043897204E-2</v>
      </c>
      <c r="D6" s="64">
        <v>0</v>
      </c>
    </row>
    <row r="7" spans="1:4" s="73" customFormat="1" ht="18" customHeight="1" x14ac:dyDescent="0.25">
      <c r="A7" s="61">
        <v>2007</v>
      </c>
      <c r="B7" s="80">
        <v>4.5774647887323501E-2</v>
      </c>
      <c r="C7" s="63">
        <v>-6.4467728969595489E-2</v>
      </c>
      <c r="D7" s="64">
        <v>0</v>
      </c>
    </row>
    <row r="8" spans="1:4" s="73" customFormat="1" ht="18" customHeight="1" x14ac:dyDescent="0.25">
      <c r="A8" s="61">
        <v>2008</v>
      </c>
      <c r="B8" s="80">
        <v>6.8686868686868893E-2</v>
      </c>
      <c r="C8" s="63">
        <v>2.2912220799545392E-2</v>
      </c>
      <c r="D8" s="64">
        <v>0</v>
      </c>
    </row>
    <row r="9" spans="1:4" s="73" customFormat="1" ht="18" customHeight="1" x14ac:dyDescent="0.25">
      <c r="A9" s="61">
        <v>2009</v>
      </c>
      <c r="B9" s="80">
        <v>6.7422810333963801E-2</v>
      </c>
      <c r="C9" s="63">
        <v>-1.2640583529050925E-3</v>
      </c>
      <c r="D9" s="64">
        <v>0</v>
      </c>
    </row>
    <row r="10" spans="1:4" s="73" customFormat="1" ht="18" customHeight="1" x14ac:dyDescent="0.25">
      <c r="A10" s="61">
        <v>2010</v>
      </c>
      <c r="B10" s="80">
        <v>-5.9031877213722096E-4</v>
      </c>
      <c r="C10" s="63">
        <v>-6.8013129106101022E-2</v>
      </c>
      <c r="D10" s="64">
        <v>0</v>
      </c>
    </row>
    <row r="11" spans="1:4" s="73" customFormat="1" ht="18" customHeight="1" x14ac:dyDescent="0.25">
      <c r="A11" s="61">
        <v>2011</v>
      </c>
      <c r="B11" s="80">
        <v>-5.0206733608978101E-2</v>
      </c>
      <c r="C11" s="63">
        <v>-4.9616414836840879E-2</v>
      </c>
      <c r="D11" s="64">
        <v>0</v>
      </c>
    </row>
    <row r="12" spans="1:4" s="73" customFormat="1" ht="18" customHeight="1" x14ac:dyDescent="0.25">
      <c r="A12" s="61">
        <v>2012</v>
      </c>
      <c r="B12" s="80">
        <v>3.2398753894080798E-2</v>
      </c>
      <c r="C12" s="63">
        <v>8.2605487503058905E-2</v>
      </c>
      <c r="D12" s="64">
        <v>0</v>
      </c>
    </row>
    <row r="13" spans="1:4" s="73" customFormat="1" ht="18" customHeight="1" x14ac:dyDescent="0.25">
      <c r="A13" s="61">
        <v>2013</v>
      </c>
      <c r="B13" s="80">
        <v>4.8854041013268901E-2</v>
      </c>
      <c r="C13" s="64">
        <v>1.6455287119188103E-2</v>
      </c>
      <c r="D13" s="64">
        <v>0</v>
      </c>
    </row>
    <row r="14" spans="1:4" s="73" customFormat="1" ht="18" customHeight="1" thickBot="1" x14ac:dyDescent="0.3">
      <c r="A14" s="66">
        <v>2014</v>
      </c>
      <c r="B14" s="82">
        <v>3.10523289246693E-2</v>
      </c>
      <c r="C14" s="79">
        <v>-1.7801712088599601E-2</v>
      </c>
      <c r="D14" s="79">
        <v>0</v>
      </c>
    </row>
    <row r="15" spans="1:4" s="73" customFormat="1" ht="18" customHeight="1" thickTop="1" x14ac:dyDescent="0.25">
      <c r="A15" s="61">
        <v>2015</v>
      </c>
      <c r="B15" s="80">
        <v>-3.1945103495383299E-2</v>
      </c>
      <c r="C15" s="63">
        <v>-6.2997432420052596E-2</v>
      </c>
      <c r="D15" s="64">
        <v>-7.5559390643994306E-2</v>
      </c>
    </row>
    <row r="16" spans="1:4" s="73" customFormat="1" ht="18" customHeight="1" x14ac:dyDescent="0.25">
      <c r="A16" s="61">
        <v>2016</v>
      </c>
      <c r="B16" s="80">
        <v>6.2334849710413198E-2</v>
      </c>
      <c r="C16" s="63">
        <v>9.4279953205796491E-2</v>
      </c>
      <c r="D16" s="64">
        <v>3.9159483458759997E-2</v>
      </c>
    </row>
    <row r="17" spans="1:4" s="73" customFormat="1" ht="18" customHeight="1" x14ac:dyDescent="0.25">
      <c r="A17" s="61">
        <v>2017</v>
      </c>
      <c r="B17" s="80">
        <v>3.4855044473877501E-2</v>
      </c>
      <c r="C17" s="63">
        <v>-2.7479805236535697E-2</v>
      </c>
      <c r="D17" s="64">
        <v>-7.4053457185891056E-3</v>
      </c>
    </row>
    <row r="18" spans="1:4" s="73" customFormat="1" ht="18" customHeight="1" x14ac:dyDescent="0.25">
      <c r="A18" s="61">
        <v>2018</v>
      </c>
      <c r="B18" s="80">
        <v>4.0608622731604295E-2</v>
      </c>
      <c r="C18" s="63">
        <v>5.7535782577267935E-3</v>
      </c>
      <c r="D18" s="64">
        <v>-7.4472974375395032E-3</v>
      </c>
    </row>
    <row r="19" spans="1:4" s="73" customFormat="1" ht="18" customHeight="1" x14ac:dyDescent="0.25">
      <c r="A19" s="61">
        <v>2019</v>
      </c>
      <c r="B19" s="80">
        <v>3.7520110725809998E-2</v>
      </c>
      <c r="C19" s="63">
        <v>-3.0885120057942972E-3</v>
      </c>
      <c r="D19" s="64">
        <v>-7.8894624899906035E-3</v>
      </c>
    </row>
    <row r="20" spans="1:4" s="73" customFormat="1" ht="18" customHeight="1" x14ac:dyDescent="0.25">
      <c r="A20" s="61">
        <v>2020</v>
      </c>
      <c r="B20" s="80">
        <v>4.2307904629630404E-2</v>
      </c>
      <c r="C20" s="63">
        <v>4.7877939038204059E-3</v>
      </c>
      <c r="D20" s="64">
        <v>-9.2806811072670969E-3</v>
      </c>
    </row>
    <row r="21" spans="1:4" s="73" customFormat="1" ht="18" customHeight="1" x14ac:dyDescent="0.25">
      <c r="A21" s="61">
        <v>2021</v>
      </c>
      <c r="B21" s="80">
        <v>4.6626517091423202E-2</v>
      </c>
      <c r="C21" s="63">
        <v>4.3186124617927979E-3</v>
      </c>
      <c r="D21" s="64">
        <v>-4.8067298115122004E-3</v>
      </c>
    </row>
    <row r="22" spans="1:4" s="73" customFormat="1" ht="18" customHeight="1" x14ac:dyDescent="0.25">
      <c r="A22" s="61">
        <v>2022</v>
      </c>
      <c r="B22" s="80">
        <v>5.2878644801348601E-2</v>
      </c>
      <c r="C22" s="63">
        <v>6.2521277099253994E-3</v>
      </c>
      <c r="D22" s="64">
        <v>2.7564151523994038E-3</v>
      </c>
    </row>
    <row r="23" spans="1:4" s="73" customFormat="1" ht="18" customHeight="1" x14ac:dyDescent="0.25">
      <c r="A23" s="61">
        <v>2023</v>
      </c>
      <c r="B23" s="80">
        <v>5.4913087186361495E-2</v>
      </c>
      <c r="C23" s="63">
        <v>2.034442385012894E-3</v>
      </c>
      <c r="D23" s="64">
        <v>5.0822642489437922E-3</v>
      </c>
    </row>
    <row r="24" spans="1:4" s="73" customFormat="1" ht="18" customHeight="1" x14ac:dyDescent="0.25">
      <c r="A24" s="61">
        <v>2024</v>
      </c>
      <c r="B24" s="80">
        <v>5.4423557987524004E-2</v>
      </c>
      <c r="C24" s="63">
        <v>-4.8952919883749058E-4</v>
      </c>
      <c r="D24" s="64">
        <v>4.9982613544171037E-3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121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9" t="str">
        <f>Headings!F21</f>
        <v>Page 21</v>
      </c>
      <c r="B30" s="156"/>
      <c r="C30" s="156"/>
      <c r="D30" s="15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7" t="str">
        <f>Headings!E22</f>
        <v>July 2015 Transportation CPI Forecast</v>
      </c>
      <c r="B1" s="158"/>
      <c r="C1" s="158"/>
      <c r="D1" s="158"/>
    </row>
    <row r="2" spans="1:4" ht="21.75" customHeight="1" x14ac:dyDescent="0.3">
      <c r="A2" s="157" t="s">
        <v>114</v>
      </c>
      <c r="B2" s="150"/>
      <c r="C2" s="150"/>
      <c r="D2" s="150"/>
    </row>
    <row r="4" spans="1:4" ht="65.25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</row>
    <row r="5" spans="1:4" s="73" customFormat="1" ht="18" customHeight="1" x14ac:dyDescent="0.25">
      <c r="A5" s="56">
        <v>2005</v>
      </c>
      <c r="B5" s="59">
        <v>6.6268138156550097E-2</v>
      </c>
      <c r="C5" s="110" t="s">
        <v>106</v>
      </c>
      <c r="D5" s="71">
        <v>0</v>
      </c>
    </row>
    <row r="6" spans="1:4" s="73" customFormat="1" ht="18" customHeight="1" x14ac:dyDescent="0.25">
      <c r="A6" s="61">
        <v>2006</v>
      </c>
      <c r="B6" s="80">
        <v>3.9963582347021902E-2</v>
      </c>
      <c r="C6" s="63">
        <v>-2.6304555809528195E-2</v>
      </c>
      <c r="D6" s="64">
        <v>0</v>
      </c>
    </row>
    <row r="7" spans="1:4" s="73" customFormat="1" ht="18" customHeight="1" x14ac:dyDescent="0.25">
      <c r="A7" s="61">
        <v>2007</v>
      </c>
      <c r="B7" s="80">
        <v>2.1139473805464402E-2</v>
      </c>
      <c r="C7" s="63">
        <v>-1.8824108541557499E-2</v>
      </c>
      <c r="D7" s="64">
        <v>0</v>
      </c>
    </row>
    <row r="8" spans="1:4" s="73" customFormat="1" ht="18" customHeight="1" x14ac:dyDescent="0.25">
      <c r="A8" s="61">
        <v>2008</v>
      </c>
      <c r="B8" s="80">
        <v>5.88458784240804E-2</v>
      </c>
      <c r="C8" s="63">
        <v>3.7706404618615998E-2</v>
      </c>
      <c r="D8" s="64">
        <v>0</v>
      </c>
    </row>
    <row r="9" spans="1:4" s="73" customFormat="1" ht="18" customHeight="1" x14ac:dyDescent="0.25">
      <c r="A9" s="61">
        <v>2009</v>
      </c>
      <c r="B9" s="80">
        <v>-8.3339157382280205E-2</v>
      </c>
      <c r="C9" s="63">
        <v>-0.1421850358063606</v>
      </c>
      <c r="D9" s="64">
        <v>0</v>
      </c>
    </row>
    <row r="10" spans="1:4" s="73" customFormat="1" ht="18" customHeight="1" x14ac:dyDescent="0.25">
      <c r="A10" s="61">
        <v>2010</v>
      </c>
      <c r="B10" s="80">
        <v>7.8902701916152507E-2</v>
      </c>
      <c r="C10" s="63">
        <v>0.16224185929843271</v>
      </c>
      <c r="D10" s="64">
        <v>0</v>
      </c>
    </row>
    <row r="11" spans="1:4" s="73" customFormat="1" ht="18" customHeight="1" x14ac:dyDescent="0.25">
      <c r="A11" s="61">
        <v>2011</v>
      </c>
      <c r="B11" s="80">
        <v>9.8089368484598399E-2</v>
      </c>
      <c r="C11" s="63">
        <v>1.9186666568445893E-2</v>
      </c>
      <c r="D11" s="64">
        <v>0</v>
      </c>
    </row>
    <row r="12" spans="1:4" s="73" customFormat="1" ht="18" customHeight="1" x14ac:dyDescent="0.25">
      <c r="A12" s="61">
        <v>2012</v>
      </c>
      <c r="B12" s="80">
        <v>2.3409663819381001E-2</v>
      </c>
      <c r="C12" s="63">
        <v>-7.4679704665217395E-2</v>
      </c>
      <c r="D12" s="64">
        <v>0</v>
      </c>
    </row>
    <row r="13" spans="1:4" s="73" customFormat="1" ht="18" customHeight="1" x14ac:dyDescent="0.25">
      <c r="A13" s="61">
        <v>2013</v>
      </c>
      <c r="B13" s="80">
        <v>1.6870848668859499E-4</v>
      </c>
      <c r="C13" s="63">
        <v>-2.3240955332692406E-2</v>
      </c>
      <c r="D13" s="64">
        <v>0</v>
      </c>
    </row>
    <row r="14" spans="1:4" s="73" customFormat="1" ht="18" customHeight="1" thickBot="1" x14ac:dyDescent="0.3">
      <c r="A14" s="66">
        <v>2014</v>
      </c>
      <c r="B14" s="82">
        <v>-6.6007562232389605E-3</v>
      </c>
      <c r="C14" s="68">
        <v>-6.7694647099275553E-3</v>
      </c>
      <c r="D14" s="79">
        <v>0</v>
      </c>
    </row>
    <row r="15" spans="1:4" s="73" customFormat="1" ht="18" customHeight="1" thickTop="1" x14ac:dyDescent="0.25">
      <c r="A15" s="61">
        <v>2015</v>
      </c>
      <c r="B15" s="80">
        <v>-3.8606969633657902E-2</v>
      </c>
      <c r="C15" s="63">
        <v>-3.2006213410418941E-2</v>
      </c>
      <c r="D15" s="64">
        <v>6.751450870714909E-2</v>
      </c>
    </row>
    <row r="16" spans="1:4" s="73" customFormat="1" ht="18" customHeight="1" x14ac:dyDescent="0.25">
      <c r="A16" s="61">
        <v>2016</v>
      </c>
      <c r="B16" s="80">
        <v>4.3194561371575499E-2</v>
      </c>
      <c r="C16" s="63">
        <v>8.1801531005233408E-2</v>
      </c>
      <c r="D16" s="64">
        <v>-3.3008784147411402E-2</v>
      </c>
    </row>
    <row r="17" spans="1:4" s="73" customFormat="1" ht="18" customHeight="1" x14ac:dyDescent="0.25">
      <c r="A17" s="61">
        <v>2017</v>
      </c>
      <c r="B17" s="80">
        <v>3.5595096435948E-2</v>
      </c>
      <c r="C17" s="63">
        <v>-7.5994649356274993E-3</v>
      </c>
      <c r="D17" s="64">
        <v>-2.7055745907148897E-2</v>
      </c>
    </row>
    <row r="18" spans="1:4" s="73" customFormat="1" ht="18" customHeight="1" x14ac:dyDescent="0.25">
      <c r="A18" s="61">
        <v>2018</v>
      </c>
      <c r="B18" s="80">
        <v>4.1851124349019601E-2</v>
      </c>
      <c r="C18" s="63">
        <v>6.2560279130716018E-3</v>
      </c>
      <c r="D18" s="64">
        <v>-1.2467447215626995E-3</v>
      </c>
    </row>
    <row r="19" spans="1:4" s="73" customFormat="1" ht="18" customHeight="1" x14ac:dyDescent="0.25">
      <c r="A19" s="61">
        <v>2019</v>
      </c>
      <c r="B19" s="80">
        <v>3.5094045324674202E-2</v>
      </c>
      <c r="C19" s="63">
        <v>-6.7570790243453999E-3</v>
      </c>
      <c r="D19" s="64">
        <v>1.3512579573727035E-3</v>
      </c>
    </row>
    <row r="20" spans="1:4" s="73" customFormat="1" ht="18" customHeight="1" x14ac:dyDescent="0.25">
      <c r="A20" s="61">
        <v>2020</v>
      </c>
      <c r="B20" s="80">
        <v>4.1291684106009004E-3</v>
      </c>
      <c r="C20" s="63">
        <v>-3.0964876914073302E-2</v>
      </c>
      <c r="D20" s="64">
        <v>-3.0909582866631199E-2</v>
      </c>
    </row>
    <row r="21" spans="1:4" s="73" customFormat="1" ht="18" customHeight="1" x14ac:dyDescent="0.25">
      <c r="A21" s="61">
        <v>2021</v>
      </c>
      <c r="B21" s="80">
        <v>2.2613734215032402E-2</v>
      </c>
      <c r="C21" s="63">
        <v>1.8484565804431502E-2</v>
      </c>
      <c r="D21" s="64">
        <v>-9.8570689650479028E-3</v>
      </c>
    </row>
    <row r="22" spans="1:4" s="73" customFormat="1" ht="18" customHeight="1" x14ac:dyDescent="0.25">
      <c r="A22" s="61">
        <v>2022</v>
      </c>
      <c r="B22" s="80">
        <v>3.6901733208948205E-2</v>
      </c>
      <c r="C22" s="63">
        <v>1.4287998993915803E-2</v>
      </c>
      <c r="D22" s="64">
        <v>1.1921866662435703E-2</v>
      </c>
    </row>
    <row r="23" spans="1:4" s="73" customFormat="1" ht="18" customHeight="1" x14ac:dyDescent="0.25">
      <c r="A23" s="61">
        <v>2023</v>
      </c>
      <c r="B23" s="80">
        <v>3.8820796051509496E-2</v>
      </c>
      <c r="C23" s="63">
        <v>1.9190628425612907E-3</v>
      </c>
      <c r="D23" s="64">
        <v>1.4082858714214098E-2</v>
      </c>
    </row>
    <row r="24" spans="1:4" s="73" customFormat="1" ht="18" customHeight="1" x14ac:dyDescent="0.25">
      <c r="A24" s="61">
        <v>2024</v>
      </c>
      <c r="B24" s="80">
        <v>3.1073698856275599E-2</v>
      </c>
      <c r="C24" s="63">
        <v>-7.7470971952338964E-3</v>
      </c>
      <c r="D24" s="64">
        <v>6.2235269940872015E-3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68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9" t="str">
        <f>Headings!F22</f>
        <v>Page 22</v>
      </c>
      <c r="B30" s="156"/>
      <c r="C30" s="156"/>
      <c r="D30" s="156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57" t="str">
        <f>Headings!E23</f>
        <v>July 2015 Retail Gas Forecast</v>
      </c>
      <c r="B1" s="163"/>
      <c r="C1" s="163"/>
      <c r="D1" s="163"/>
      <c r="E1" s="163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52" t="s">
        <v>103</v>
      </c>
      <c r="B4" s="46" t="s">
        <v>108</v>
      </c>
      <c r="C4" s="46" t="s">
        <v>7</v>
      </c>
      <c r="D4" s="138" t="str">
        <f>Headings!E47</f>
        <v>% Change from March 2015 Forecast</v>
      </c>
      <c r="E4" s="138" t="str">
        <f>Headings!F47</f>
        <v>$ Change from March 2015 Forecast</v>
      </c>
    </row>
    <row r="5" spans="1:5" s="73" customFormat="1" ht="18" customHeight="1" x14ac:dyDescent="0.25">
      <c r="A5" s="84" t="s">
        <v>5</v>
      </c>
      <c r="B5" s="87">
        <v>3.4630000000000001</v>
      </c>
      <c r="C5" s="59">
        <v>-3.02414006543461E-2</v>
      </c>
      <c r="D5" s="90">
        <v>0</v>
      </c>
      <c r="E5" s="91">
        <v>0</v>
      </c>
    </row>
    <row r="6" spans="1:5" s="73" customFormat="1" ht="18" customHeight="1" x14ac:dyDescent="0.25">
      <c r="A6" s="72" t="s">
        <v>100</v>
      </c>
      <c r="B6" s="89">
        <v>3.8999999999999901</v>
      </c>
      <c r="C6" s="80">
        <v>-7.6842865164032298E-2</v>
      </c>
      <c r="D6" s="90">
        <v>0</v>
      </c>
      <c r="E6" s="91">
        <v>0</v>
      </c>
    </row>
    <row r="7" spans="1:5" s="73" customFormat="1" ht="18" customHeight="1" x14ac:dyDescent="0.25">
      <c r="A7" s="72" t="s">
        <v>101</v>
      </c>
      <c r="B7" s="89">
        <v>3.9026666666666601</v>
      </c>
      <c r="C7" s="80">
        <v>-1.05363157440176E-2</v>
      </c>
      <c r="D7" s="90">
        <v>0</v>
      </c>
      <c r="E7" s="91">
        <v>0</v>
      </c>
    </row>
    <row r="8" spans="1:5" s="73" customFormat="1" ht="18" customHeight="1" x14ac:dyDescent="0.25">
      <c r="A8" s="72" t="s">
        <v>102</v>
      </c>
      <c r="B8" s="89">
        <v>3.1480000000000001</v>
      </c>
      <c r="C8" s="80">
        <v>-6.5035473894850995E-2</v>
      </c>
      <c r="D8" s="90">
        <v>0</v>
      </c>
      <c r="E8" s="91">
        <v>0</v>
      </c>
    </row>
    <row r="9" spans="1:5" s="73" customFormat="1" ht="18" customHeight="1" x14ac:dyDescent="0.25">
      <c r="A9" s="72" t="s">
        <v>122</v>
      </c>
      <c r="B9" s="89">
        <v>2.5586666666666602</v>
      </c>
      <c r="C9" s="80">
        <v>-0.26114159206853593</v>
      </c>
      <c r="D9" s="90">
        <v>4.3990602749631957E-2</v>
      </c>
      <c r="E9" s="91">
        <v>0.10781446557623031</v>
      </c>
    </row>
    <row r="10" spans="1:5" s="73" customFormat="1" ht="18" customHeight="1" thickBot="1" x14ac:dyDescent="0.3">
      <c r="A10" s="95" t="s">
        <v>23</v>
      </c>
      <c r="B10" s="96">
        <v>2.9906666666666601</v>
      </c>
      <c r="C10" s="82">
        <v>-0.23316239316239284</v>
      </c>
      <c r="D10" s="133">
        <v>0.18369585063477212</v>
      </c>
      <c r="E10" s="141">
        <v>0.4641167382683502</v>
      </c>
    </row>
    <row r="11" spans="1:5" s="73" customFormat="1" ht="18" customHeight="1" thickTop="1" x14ac:dyDescent="0.25">
      <c r="A11" s="72" t="s">
        <v>9</v>
      </c>
      <c r="B11" s="89">
        <v>2.9723552962419801</v>
      </c>
      <c r="C11" s="80">
        <v>-0.2383783832656341</v>
      </c>
      <c r="D11" s="90">
        <v>0.16251003133845887</v>
      </c>
      <c r="E11" s="91">
        <v>0.41551258855389994</v>
      </c>
    </row>
    <row r="12" spans="1:5" s="73" customFormat="1" ht="18" customHeight="1" x14ac:dyDescent="0.25">
      <c r="A12" s="72" t="s">
        <v>22</v>
      </c>
      <c r="B12" s="89">
        <v>2.7167583380050102</v>
      </c>
      <c r="C12" s="80">
        <v>-0.13698909212039068</v>
      </c>
      <c r="D12" s="90">
        <v>9.7378529370429456E-2</v>
      </c>
      <c r="E12" s="91">
        <v>0.2410781007001801</v>
      </c>
    </row>
    <row r="13" spans="1:5" s="73" customFormat="1" ht="18" customHeight="1" x14ac:dyDescent="0.25">
      <c r="A13" s="72" t="s">
        <v>27</v>
      </c>
      <c r="B13" s="89">
        <v>2.5179534873693901</v>
      </c>
      <c r="C13" s="80">
        <v>-1.5911873096900786E-2</v>
      </c>
      <c r="D13" s="90">
        <v>1.1200989757357505E-2</v>
      </c>
      <c r="E13" s="91">
        <v>2.7891162594980035E-2</v>
      </c>
    </row>
    <row r="14" spans="1:5" s="73" customFormat="1" ht="18" customHeight="1" x14ac:dyDescent="0.25">
      <c r="A14" s="72" t="s">
        <v>151</v>
      </c>
      <c r="B14" s="89">
        <v>2.93086772394041</v>
      </c>
      <c r="C14" s="80">
        <v>-1.9995188160805921E-2</v>
      </c>
      <c r="D14" s="90">
        <v>8.4249082621386417E-2</v>
      </c>
      <c r="E14" s="91">
        <v>0.2277363393562899</v>
      </c>
    </row>
    <row r="15" spans="1:5" s="73" customFormat="1" ht="18" customHeight="1" x14ac:dyDescent="0.25">
      <c r="A15" s="72" t="s">
        <v>152</v>
      </c>
      <c r="B15" s="89">
        <v>2.8884756893674299</v>
      </c>
      <c r="C15" s="80">
        <v>-2.8219912666766711E-2</v>
      </c>
      <c r="D15" s="90">
        <v>1.661949978083932E-2</v>
      </c>
      <c r="E15" s="91">
        <v>4.7220244247479837E-2</v>
      </c>
    </row>
    <row r="16" spans="1:5" s="73" customFormat="1" ht="18" customHeight="1" x14ac:dyDescent="0.25">
      <c r="A16" s="72" t="s">
        <v>26</v>
      </c>
      <c r="B16" s="89">
        <v>2.7763328812066699</v>
      </c>
      <c r="C16" s="80">
        <v>2.192853974837039E-2</v>
      </c>
      <c r="D16" s="90">
        <v>-1.1701715934786194E-2</v>
      </c>
      <c r="E16" s="91">
        <v>-3.2872523650099961E-2</v>
      </c>
    </row>
    <row r="17" spans="1:5" s="73" customFormat="1" ht="18" customHeight="1" x14ac:dyDescent="0.25">
      <c r="A17" s="72" t="s">
        <v>175</v>
      </c>
      <c r="B17" s="89">
        <v>2.8140444822029602</v>
      </c>
      <c r="C17" s="80">
        <v>0.1175919238853409</v>
      </c>
      <c r="D17" s="90">
        <v>-7.2793435803443329E-2</v>
      </c>
      <c r="E17" s="91">
        <v>-0.22092592338447981</v>
      </c>
    </row>
    <row r="18" spans="1:5" s="73" customFormat="1" ht="18" customHeight="1" x14ac:dyDescent="0.25">
      <c r="A18" s="72" t="s">
        <v>176</v>
      </c>
      <c r="B18" s="89">
        <v>3.1878166710513498</v>
      </c>
      <c r="C18" s="80">
        <v>8.7669922805483802E-2</v>
      </c>
      <c r="D18" s="90">
        <v>-5.7847932025202331E-2</v>
      </c>
      <c r="E18" s="91">
        <v>-0.1957312501496502</v>
      </c>
    </row>
    <row r="19" spans="1:5" s="73" customFormat="1" ht="18" customHeight="1" x14ac:dyDescent="0.25">
      <c r="A19" s="72" t="s">
        <v>177</v>
      </c>
      <c r="B19" s="89">
        <v>3.1498558184091698</v>
      </c>
      <c r="C19" s="80">
        <v>9.0490679912553329E-2</v>
      </c>
      <c r="D19" s="90">
        <v>-5.0434516458185086E-2</v>
      </c>
      <c r="E19" s="91">
        <v>-0.1672991045566703</v>
      </c>
    </row>
    <row r="20" spans="1:5" s="73" customFormat="1" ht="18" customHeight="1" x14ac:dyDescent="0.25">
      <c r="A20" s="72" t="s">
        <v>178</v>
      </c>
      <c r="B20" s="89">
        <v>2.98189134784743</v>
      </c>
      <c r="C20" s="80">
        <v>7.4039560613285982E-2</v>
      </c>
      <c r="D20" s="90">
        <v>-4.7067644327754343E-2</v>
      </c>
      <c r="E20" s="91">
        <v>-0.14728285858809009</v>
      </c>
    </row>
    <row r="21" spans="1:5" s="73" customFormat="1" ht="18" customHeight="1" x14ac:dyDescent="0.25">
      <c r="A21" s="72" t="s">
        <v>188</v>
      </c>
      <c r="B21" s="89">
        <v>3.1602576808472702</v>
      </c>
      <c r="C21" s="80">
        <v>0.12303046410029683</v>
      </c>
      <c r="D21" s="90">
        <v>-6.0671834595344198E-2</v>
      </c>
      <c r="E21" s="91">
        <v>-0.20412315775544965</v>
      </c>
    </row>
    <row r="22" spans="1:5" s="73" customFormat="1" ht="18" customHeight="1" x14ac:dyDescent="0.25">
      <c r="A22" s="72" t="s">
        <v>189</v>
      </c>
      <c r="B22" s="89">
        <v>3.5663911360466898</v>
      </c>
      <c r="C22" s="80">
        <v>0.11875666139561436</v>
      </c>
      <c r="D22" s="90">
        <v>-5.6152449663751991E-2</v>
      </c>
      <c r="E22" s="91">
        <v>-0.21217578906336021</v>
      </c>
    </row>
    <row r="23" spans="1:5" s="73" customFormat="1" ht="18" customHeight="1" x14ac:dyDescent="0.25">
      <c r="A23" s="72" t="s">
        <v>190</v>
      </c>
      <c r="B23" s="89">
        <v>3.5177926332263501</v>
      </c>
      <c r="C23" s="80">
        <v>0.11681068468810296</v>
      </c>
      <c r="D23" s="90">
        <v>-6.0960030324095804E-2</v>
      </c>
      <c r="E23" s="91">
        <v>-0.22836594023721002</v>
      </c>
    </row>
    <row r="24" spans="1:5" s="73" customFormat="1" ht="18" customHeight="1" x14ac:dyDescent="0.25">
      <c r="A24" s="72" t="s">
        <v>191</v>
      </c>
      <c r="B24" s="89">
        <v>3.3134391065051298</v>
      </c>
      <c r="C24" s="80">
        <v>0.11118706887058027</v>
      </c>
      <c r="D24" s="90">
        <v>-6.518530161718139E-2</v>
      </c>
      <c r="E24" s="91">
        <v>-0.23104849326968013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33" t="s">
        <v>4</v>
      </c>
    </row>
    <row r="27" spans="1:5" ht="21.75" customHeight="1" x14ac:dyDescent="0.3">
      <c r="A27" s="48" t="s">
        <v>165</v>
      </c>
      <c r="B27" s="3"/>
      <c r="C27" s="3"/>
    </row>
    <row r="28" spans="1:5" ht="21.75" customHeight="1" x14ac:dyDescent="0.3">
      <c r="A28" s="53" t="s">
        <v>51</v>
      </c>
      <c r="B28" s="3"/>
      <c r="C28" s="3"/>
    </row>
    <row r="29" spans="1:5" ht="21.75" customHeight="1" x14ac:dyDescent="0.3">
      <c r="A29" s="20"/>
      <c r="B29" s="20"/>
      <c r="C29" s="20"/>
      <c r="D29" s="20"/>
    </row>
    <row r="30" spans="1:5" ht="21.75" customHeight="1" x14ac:dyDescent="0.3">
      <c r="A30" s="162" t="str">
        <f>Headings!F23</f>
        <v>Page 23</v>
      </c>
      <c r="B30" s="156"/>
      <c r="C30" s="156"/>
      <c r="D30" s="156"/>
      <c r="E30" s="150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1.75" style="2" customWidth="1"/>
    <col min="2" max="2" width="17.25" style="2" customWidth="1"/>
    <col min="3" max="3" width="11.75" style="2" customWidth="1"/>
    <col min="4" max="4" width="17.125" style="1" customWidth="1"/>
    <col min="5" max="5" width="11.75" style="1" customWidth="1"/>
    <col min="6" max="16384" width="10.75" style="1"/>
  </cols>
  <sheetData>
    <row r="1" spans="1:14" ht="23.25" x14ac:dyDescent="0.35">
      <c r="A1" s="157" t="s">
        <v>230</v>
      </c>
      <c r="B1" s="157"/>
      <c r="C1" s="157"/>
      <c r="D1" s="159"/>
      <c r="E1" s="158"/>
    </row>
    <row r="2" spans="1:14" ht="21.75" customHeight="1" x14ac:dyDescent="0.3">
      <c r="A2" s="157" t="s">
        <v>114</v>
      </c>
      <c r="B2" s="157"/>
      <c r="C2" s="157"/>
      <c r="D2" s="160"/>
      <c r="E2" s="150"/>
    </row>
    <row r="3" spans="1:14" ht="21.75" customHeight="1" x14ac:dyDescent="0.3">
      <c r="A3" s="161"/>
      <c r="B3" s="161"/>
      <c r="C3" s="161"/>
      <c r="D3" s="160"/>
    </row>
    <row r="4" spans="1:14" s="25" customFormat="1" ht="44.1" customHeight="1" x14ac:dyDescent="0.3">
      <c r="A4" s="27" t="s">
        <v>107</v>
      </c>
      <c r="B4" s="46" t="s">
        <v>104</v>
      </c>
      <c r="C4" s="46" t="s">
        <v>41</v>
      </c>
      <c r="D4" s="46" t="s">
        <v>105</v>
      </c>
      <c r="E4" s="47" t="s">
        <v>41</v>
      </c>
    </row>
    <row r="5" spans="1:14" s="92" customFormat="1" ht="18" customHeight="1" x14ac:dyDescent="0.2">
      <c r="A5" s="56">
        <v>2005</v>
      </c>
      <c r="B5" s="59" t="s">
        <v>106</v>
      </c>
      <c r="C5" s="59" t="s">
        <v>106</v>
      </c>
      <c r="D5" s="115" t="s">
        <v>106</v>
      </c>
      <c r="E5" s="116" t="s">
        <v>106</v>
      </c>
    </row>
    <row r="6" spans="1:14" s="92" customFormat="1" ht="18" customHeight="1" x14ac:dyDescent="0.2">
      <c r="A6" s="61">
        <v>2006</v>
      </c>
      <c r="B6" s="80" t="s">
        <v>106</v>
      </c>
      <c r="C6" s="80" t="s">
        <v>106</v>
      </c>
      <c r="D6" s="93" t="s">
        <v>106</v>
      </c>
      <c r="E6" s="94" t="s">
        <v>106</v>
      </c>
    </row>
    <row r="7" spans="1:14" s="92" customFormat="1" ht="18" customHeight="1" x14ac:dyDescent="0.2">
      <c r="A7" s="61">
        <v>2007</v>
      </c>
      <c r="B7" s="80" t="s">
        <v>106</v>
      </c>
      <c r="C7" s="80" t="s">
        <v>106</v>
      </c>
      <c r="D7" s="93" t="s">
        <v>106</v>
      </c>
      <c r="E7" s="94" t="s">
        <v>106</v>
      </c>
    </row>
    <row r="8" spans="1:14" s="92" customFormat="1" ht="18" customHeight="1" x14ac:dyDescent="0.2">
      <c r="A8" s="61">
        <v>2008</v>
      </c>
      <c r="B8" s="80" t="s">
        <v>106</v>
      </c>
      <c r="C8" s="80" t="s">
        <v>106</v>
      </c>
      <c r="D8" s="93" t="s">
        <v>106</v>
      </c>
      <c r="E8" s="94" t="s">
        <v>106</v>
      </c>
    </row>
    <row r="9" spans="1:14" s="92" customFormat="1" ht="18" customHeight="1" x14ac:dyDescent="0.2">
      <c r="A9" s="61">
        <v>2009</v>
      </c>
      <c r="B9" s="80" t="s">
        <v>106</v>
      </c>
      <c r="C9" s="80" t="s">
        <v>106</v>
      </c>
      <c r="D9" s="93" t="s">
        <v>106</v>
      </c>
      <c r="E9" s="94" t="s">
        <v>106</v>
      </c>
    </row>
    <row r="10" spans="1:14" s="85" customFormat="1" ht="18" customHeight="1" x14ac:dyDescent="0.25">
      <c r="A10" s="61">
        <v>2010</v>
      </c>
      <c r="B10" s="80" t="s">
        <v>106</v>
      </c>
      <c r="C10" s="80" t="s">
        <v>106</v>
      </c>
      <c r="D10" s="93" t="s">
        <v>106</v>
      </c>
      <c r="E10" s="94" t="s">
        <v>106</v>
      </c>
    </row>
    <row r="11" spans="1:14" s="85" customFormat="1" ht="18" customHeight="1" x14ac:dyDescent="0.25">
      <c r="A11" s="61">
        <v>2011</v>
      </c>
      <c r="B11" s="80" t="s">
        <v>106</v>
      </c>
      <c r="C11" s="80" t="s">
        <v>106</v>
      </c>
      <c r="D11" s="93" t="s">
        <v>106</v>
      </c>
      <c r="E11" s="94" t="s">
        <v>106</v>
      </c>
    </row>
    <row r="12" spans="1:14" s="85" customFormat="1" ht="18" customHeight="1" x14ac:dyDescent="0.25">
      <c r="A12" s="72">
        <v>2012</v>
      </c>
      <c r="B12" s="89" t="s">
        <v>106</v>
      </c>
      <c r="C12" s="80" t="s">
        <v>106</v>
      </c>
      <c r="D12" s="89" t="s">
        <v>106</v>
      </c>
      <c r="E12" s="64" t="s">
        <v>106</v>
      </c>
    </row>
    <row r="13" spans="1:14" s="85" customFormat="1" ht="18" customHeight="1" x14ac:dyDescent="0.25">
      <c r="A13" s="72">
        <v>2013</v>
      </c>
      <c r="B13" s="89" t="s">
        <v>106</v>
      </c>
      <c r="C13" s="80" t="s">
        <v>106</v>
      </c>
      <c r="D13" s="89" t="s">
        <v>106</v>
      </c>
      <c r="E13" s="64" t="s">
        <v>106</v>
      </c>
      <c r="M13" s="124"/>
      <c r="N13" s="124"/>
    </row>
    <row r="14" spans="1:14" s="85" customFormat="1" ht="18" customHeight="1" thickBot="1" x14ac:dyDescent="0.3">
      <c r="A14" s="95">
        <v>2014</v>
      </c>
      <c r="B14" s="131" t="s">
        <v>106</v>
      </c>
      <c r="C14" s="125" t="s">
        <v>106</v>
      </c>
      <c r="D14" s="131" t="s">
        <v>106</v>
      </c>
      <c r="E14" s="126" t="s">
        <v>106</v>
      </c>
      <c r="M14" s="124"/>
      <c r="N14" s="124"/>
    </row>
    <row r="15" spans="1:14" s="85" customFormat="1" ht="18" customHeight="1" thickTop="1" x14ac:dyDescent="0.25">
      <c r="A15" s="72">
        <v>2015</v>
      </c>
      <c r="B15" s="89">
        <v>1.98</v>
      </c>
      <c r="C15" s="80">
        <v>-0.36588883900000002</v>
      </c>
      <c r="D15" s="89">
        <v>1.95</v>
      </c>
      <c r="E15" s="64">
        <v>-0.35350011599999998</v>
      </c>
      <c r="M15" s="124"/>
      <c r="N15" s="124"/>
    </row>
    <row r="16" spans="1:14" s="85" customFormat="1" ht="18" customHeight="1" x14ac:dyDescent="0.25">
      <c r="A16" s="72">
        <v>2016</v>
      </c>
      <c r="B16" s="89">
        <v>2.1800000000000002</v>
      </c>
      <c r="C16" s="80">
        <v>0.10101010101010099</v>
      </c>
      <c r="D16" s="89">
        <v>2</v>
      </c>
      <c r="E16" s="64">
        <v>2.5641025641025772E-2</v>
      </c>
      <c r="M16" s="124"/>
      <c r="N16" s="124"/>
    </row>
    <row r="17" spans="1:14" s="85" customFormat="1" ht="18" customHeight="1" x14ac:dyDescent="0.25">
      <c r="A17" s="72">
        <v>2017</v>
      </c>
      <c r="B17" s="89">
        <v>2.36</v>
      </c>
      <c r="C17" s="80">
        <v>8.256880733944949E-2</v>
      </c>
      <c r="D17" s="89">
        <v>2.14</v>
      </c>
      <c r="E17" s="64">
        <v>7.0000000000000062E-2</v>
      </c>
      <c r="M17" s="124"/>
      <c r="N17" s="124"/>
    </row>
    <row r="18" spans="1:14" s="85" customFormat="1" ht="18" customHeight="1" x14ac:dyDescent="0.25">
      <c r="A18" s="72">
        <v>2018</v>
      </c>
      <c r="B18" s="89">
        <v>2.4700000000000002</v>
      </c>
      <c r="C18" s="80">
        <v>4.6610169491525522E-2</v>
      </c>
      <c r="D18" s="89">
        <v>2.2400000000000002</v>
      </c>
      <c r="E18" s="64">
        <v>4.6728971962616939E-2</v>
      </c>
    </row>
    <row r="19" spans="1:14" s="85" customFormat="1" ht="18" customHeight="1" x14ac:dyDescent="0.25">
      <c r="A19" s="72">
        <v>2019</v>
      </c>
      <c r="B19" s="89">
        <v>2.58</v>
      </c>
      <c r="C19" s="80">
        <v>4.4534412955465452E-2</v>
      </c>
      <c r="D19" s="89">
        <v>2.36</v>
      </c>
      <c r="E19" s="64">
        <v>5.3571428571428381E-2</v>
      </c>
    </row>
    <row r="20" spans="1:14" s="85" customFormat="1" ht="18" customHeight="1" x14ac:dyDescent="0.25">
      <c r="A20" s="72">
        <v>2020</v>
      </c>
      <c r="B20" s="80" t="s">
        <v>106</v>
      </c>
      <c r="C20" s="80" t="s">
        <v>106</v>
      </c>
      <c r="D20" s="93" t="s">
        <v>106</v>
      </c>
      <c r="E20" s="94" t="s">
        <v>106</v>
      </c>
    </row>
    <row r="21" spans="1:14" s="85" customFormat="1" ht="18" customHeight="1" x14ac:dyDescent="0.25">
      <c r="A21" s="72">
        <v>2021</v>
      </c>
      <c r="B21" s="80" t="s">
        <v>106</v>
      </c>
      <c r="C21" s="80" t="s">
        <v>106</v>
      </c>
      <c r="D21" s="93" t="s">
        <v>106</v>
      </c>
      <c r="E21" s="94" t="s">
        <v>106</v>
      </c>
    </row>
    <row r="22" spans="1:14" s="85" customFormat="1" ht="18" customHeight="1" x14ac:dyDescent="0.25">
      <c r="A22" s="72">
        <v>2022</v>
      </c>
      <c r="B22" s="80" t="s">
        <v>106</v>
      </c>
      <c r="C22" s="80" t="s">
        <v>106</v>
      </c>
      <c r="D22" s="93" t="s">
        <v>106</v>
      </c>
      <c r="E22" s="94" t="s">
        <v>106</v>
      </c>
    </row>
    <row r="23" spans="1:14" s="85" customFormat="1" ht="18" customHeight="1" x14ac:dyDescent="0.25">
      <c r="A23" s="72">
        <v>2023</v>
      </c>
      <c r="B23" s="80" t="s">
        <v>106</v>
      </c>
      <c r="C23" s="80" t="s">
        <v>106</v>
      </c>
      <c r="D23" s="93" t="s">
        <v>106</v>
      </c>
      <c r="E23" s="94" t="s">
        <v>106</v>
      </c>
    </row>
    <row r="24" spans="1:14" s="85" customFormat="1" ht="18" customHeight="1" x14ac:dyDescent="0.25">
      <c r="A24" s="72">
        <v>2024</v>
      </c>
      <c r="B24" s="80" t="s">
        <v>106</v>
      </c>
      <c r="C24" s="80" t="s">
        <v>106</v>
      </c>
      <c r="D24" s="93" t="s">
        <v>106</v>
      </c>
      <c r="E24" s="94" t="s">
        <v>106</v>
      </c>
    </row>
    <row r="25" spans="1:14" ht="21.75" customHeight="1" x14ac:dyDescent="0.3">
      <c r="A25" s="1"/>
      <c r="B25" s="1"/>
      <c r="C25" s="1"/>
    </row>
    <row r="26" spans="1:14" ht="21.75" customHeight="1" x14ac:dyDescent="0.3">
      <c r="A26" s="40" t="s">
        <v>4</v>
      </c>
      <c r="B26" s="1"/>
      <c r="C26" s="1"/>
    </row>
    <row r="27" spans="1:14" ht="21.75" customHeight="1" x14ac:dyDescent="0.3">
      <c r="A27" s="42" t="s">
        <v>207</v>
      </c>
      <c r="D27" s="2"/>
      <c r="E27" s="2"/>
      <c r="F27" s="2"/>
      <c r="G27" s="2"/>
    </row>
    <row r="28" spans="1:14" ht="21.75" customHeight="1" x14ac:dyDescent="0.3">
      <c r="A28" s="34" t="s">
        <v>182</v>
      </c>
      <c r="D28" s="2"/>
      <c r="E28" s="2"/>
      <c r="F28" s="2"/>
      <c r="G28" s="2"/>
    </row>
    <row r="29" spans="1:14" ht="21.75" customHeight="1" x14ac:dyDescent="0.3">
      <c r="A29" s="48"/>
      <c r="B29" s="1"/>
      <c r="C29" s="1"/>
    </row>
    <row r="30" spans="1:14" ht="21.75" customHeight="1" x14ac:dyDescent="0.3">
      <c r="A30" s="162" t="str">
        <f>Headings!F24</f>
        <v>Page 24</v>
      </c>
      <c r="B30" s="156"/>
      <c r="C30" s="156"/>
      <c r="D30" s="156"/>
      <c r="E30" s="150"/>
    </row>
  </sheetData>
  <mergeCells count="4">
    <mergeCell ref="A30:E30"/>
    <mergeCell ref="A3:D3"/>
    <mergeCell ref="A1:E1"/>
    <mergeCell ref="A2:E2"/>
  </mergeCells>
  <phoneticPr fontId="3"/>
  <pageMargins left="0.75" right="0.75" top="1" bottom="1" header="0.5" footer="0.5"/>
  <pageSetup scale="9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57" t="str">
        <f>Headings!E25</f>
        <v>July 2015 Recorded Documents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103</v>
      </c>
      <c r="B4" s="46" t="s">
        <v>108</v>
      </c>
      <c r="C4" s="46" t="s">
        <v>7</v>
      </c>
      <c r="D4" s="32" t="str">
        <f>Headings!E47</f>
        <v>% Change from March 2015 Forecast</v>
      </c>
      <c r="E4" s="50" t="str">
        <f>Headings!F48</f>
        <v># Change from March 2015 Forecast</v>
      </c>
    </row>
    <row r="5" spans="1:5" s="73" customFormat="1" ht="18" customHeight="1" x14ac:dyDescent="0.25">
      <c r="A5" s="84" t="s">
        <v>5</v>
      </c>
      <c r="B5" s="97">
        <v>91177</v>
      </c>
      <c r="C5" s="58">
        <v>0.24510146634040675</v>
      </c>
      <c r="D5" s="88">
        <v>0</v>
      </c>
      <c r="E5" s="98">
        <v>0</v>
      </c>
    </row>
    <row r="6" spans="1:5" s="73" customFormat="1" ht="18" customHeight="1" x14ac:dyDescent="0.25">
      <c r="A6" s="61" t="s">
        <v>100</v>
      </c>
      <c r="B6" s="99">
        <v>110698</v>
      </c>
      <c r="C6" s="63">
        <v>0.28419463497216269</v>
      </c>
      <c r="D6" s="90">
        <v>0</v>
      </c>
      <c r="E6" s="100">
        <v>0</v>
      </c>
    </row>
    <row r="7" spans="1:5" s="73" customFormat="1" ht="18" customHeight="1" x14ac:dyDescent="0.25">
      <c r="A7" s="61" t="s">
        <v>101</v>
      </c>
      <c r="B7" s="99">
        <v>116807</v>
      </c>
      <c r="C7" s="63">
        <v>0.32925322941818669</v>
      </c>
      <c r="D7" s="90">
        <v>0</v>
      </c>
      <c r="E7" s="100">
        <v>0</v>
      </c>
    </row>
    <row r="8" spans="1:5" s="73" customFormat="1" ht="18" customHeight="1" x14ac:dyDescent="0.25">
      <c r="A8" s="61" t="s">
        <v>102</v>
      </c>
      <c r="B8" s="99">
        <v>118010.999999999</v>
      </c>
      <c r="C8" s="63">
        <v>0.21705533212247019</v>
      </c>
      <c r="D8" s="90">
        <v>0</v>
      </c>
      <c r="E8" s="100">
        <v>0</v>
      </c>
    </row>
    <row r="9" spans="1:5" s="73" customFormat="1" ht="18" customHeight="1" x14ac:dyDescent="0.25">
      <c r="A9" s="72" t="s">
        <v>122</v>
      </c>
      <c r="B9" s="99">
        <v>119981.999999999</v>
      </c>
      <c r="C9" s="63">
        <v>0.31592397205434475</v>
      </c>
      <c r="D9" s="90">
        <v>1.7815993272726871E-2</v>
      </c>
      <c r="E9" s="100">
        <v>2100.1816821279936</v>
      </c>
    </row>
    <row r="10" spans="1:5" s="73" customFormat="1" ht="18" customHeight="1" thickBot="1" x14ac:dyDescent="0.3">
      <c r="A10" s="66" t="s">
        <v>23</v>
      </c>
      <c r="B10" s="134">
        <v>135027.99999999901</v>
      </c>
      <c r="C10" s="68">
        <v>0.21978716869319248</v>
      </c>
      <c r="D10" s="133">
        <v>0.1112516200854754</v>
      </c>
      <c r="E10" s="140">
        <v>13518.165899948013</v>
      </c>
    </row>
    <row r="11" spans="1:5" s="73" customFormat="1" ht="18" customHeight="1" thickTop="1" x14ac:dyDescent="0.25">
      <c r="A11" s="61" t="s">
        <v>9</v>
      </c>
      <c r="B11" s="99">
        <v>136073.89878530899</v>
      </c>
      <c r="C11" s="63">
        <v>0.16494643972800427</v>
      </c>
      <c r="D11" s="90">
        <v>0.1105876583232599</v>
      </c>
      <c r="E11" s="100">
        <v>13549.667793267989</v>
      </c>
    </row>
    <row r="12" spans="1:5" s="73" customFormat="1" ht="18" customHeight="1" x14ac:dyDescent="0.25">
      <c r="A12" s="61" t="s">
        <v>22</v>
      </c>
      <c r="B12" s="99">
        <v>134518.421977141</v>
      </c>
      <c r="C12" s="63">
        <v>0.1398803668907318</v>
      </c>
      <c r="D12" s="90">
        <v>0.11932857740872072</v>
      </c>
      <c r="E12" s="100">
        <v>14340.643358681002</v>
      </c>
    </row>
    <row r="13" spans="1:5" s="73" customFormat="1" ht="18" customHeight="1" x14ac:dyDescent="0.25">
      <c r="A13" s="61" t="s">
        <v>27</v>
      </c>
      <c r="B13" s="99">
        <v>129647.91799627899</v>
      </c>
      <c r="C13" s="63">
        <v>8.0561400845794218E-2</v>
      </c>
      <c r="D13" s="90">
        <v>8.7804602854327118E-2</v>
      </c>
      <c r="E13" s="100">
        <v>10464.824216301</v>
      </c>
    </row>
    <row r="14" spans="1:5" s="73" customFormat="1" ht="18" customHeight="1" x14ac:dyDescent="0.25">
      <c r="A14" s="61" t="s">
        <v>151</v>
      </c>
      <c r="B14" s="99">
        <v>147554.82864440899</v>
      </c>
      <c r="C14" s="63">
        <v>9.2772081674986406E-2</v>
      </c>
      <c r="D14" s="90">
        <v>8.4897723516951906E-2</v>
      </c>
      <c r="E14" s="100">
        <v>11546.774202119996</v>
      </c>
    </row>
    <row r="15" spans="1:5" s="73" customFormat="1" ht="18" customHeight="1" x14ac:dyDescent="0.25">
      <c r="A15" s="61" t="s">
        <v>152</v>
      </c>
      <c r="B15" s="99">
        <v>146480.92423726001</v>
      </c>
      <c r="C15" s="63">
        <v>7.6480688396903584E-2</v>
      </c>
      <c r="D15" s="90">
        <v>9.7508695789766842E-2</v>
      </c>
      <c r="E15" s="100">
        <v>13014.169213645015</v>
      </c>
    </row>
    <row r="16" spans="1:5" s="73" customFormat="1" ht="18" customHeight="1" x14ac:dyDescent="0.25">
      <c r="A16" s="61" t="s">
        <v>26</v>
      </c>
      <c r="B16" s="99">
        <v>141637.47990151899</v>
      </c>
      <c r="C16" s="63">
        <v>5.2922550084536057E-2</v>
      </c>
      <c r="D16" s="90">
        <v>9.9308700264105321E-2</v>
      </c>
      <c r="E16" s="100">
        <v>12795.163027749993</v>
      </c>
    </row>
    <row r="17" spans="1:5" s="73" customFormat="1" ht="18" customHeight="1" x14ac:dyDescent="0.25">
      <c r="A17" s="61" t="s">
        <v>175</v>
      </c>
      <c r="B17" s="99">
        <v>135885.14284563801</v>
      </c>
      <c r="C17" s="63">
        <v>4.8108947260827151E-2</v>
      </c>
      <c r="D17" s="90">
        <v>0.10152833079890988</v>
      </c>
      <c r="E17" s="100">
        <v>12524.590923125012</v>
      </c>
    </row>
    <row r="18" spans="1:5" s="73" customFormat="1" ht="18" customHeight="1" x14ac:dyDescent="0.25">
      <c r="A18" s="61" t="s">
        <v>176</v>
      </c>
      <c r="B18" s="99">
        <v>152995.78783906999</v>
      </c>
      <c r="C18" s="63">
        <v>3.6874152100932811E-2</v>
      </c>
      <c r="D18" s="90">
        <v>0.11143551132028939</v>
      </c>
      <c r="E18" s="100">
        <v>15339.768861122982</v>
      </c>
    </row>
    <row r="19" spans="1:5" s="73" customFormat="1" ht="18" customHeight="1" x14ac:dyDescent="0.25">
      <c r="A19" s="61" t="s">
        <v>177</v>
      </c>
      <c r="B19" s="99">
        <v>150344.496553073</v>
      </c>
      <c r="C19" s="63">
        <v>2.6375941686133997E-2</v>
      </c>
      <c r="D19" s="90">
        <v>0.11416311656232603</v>
      </c>
      <c r="E19" s="100">
        <v>15405.101846712001</v>
      </c>
    </row>
    <row r="20" spans="1:5" s="73" customFormat="1" ht="18" customHeight="1" x14ac:dyDescent="0.25">
      <c r="A20" s="61" t="s">
        <v>178</v>
      </c>
      <c r="B20" s="99">
        <v>143983.92932385701</v>
      </c>
      <c r="C20" s="63">
        <v>1.6566585510907839E-2</v>
      </c>
      <c r="D20" s="90">
        <v>0.11914082686387872</v>
      </c>
      <c r="E20" s="100">
        <v>15328.155298226004</v>
      </c>
    </row>
    <row r="21" spans="1:5" s="73" customFormat="1" ht="18" customHeight="1" x14ac:dyDescent="0.25">
      <c r="A21" s="61" t="s">
        <v>188</v>
      </c>
      <c r="B21" s="99">
        <v>137019.43207928899</v>
      </c>
      <c r="C21" s="63">
        <v>8.3474117176998153E-3</v>
      </c>
      <c r="D21" s="90">
        <v>0.1178064123936331</v>
      </c>
      <c r="E21" s="100">
        <v>14440.57534694999</v>
      </c>
    </row>
    <row r="22" spans="1:5" s="73" customFormat="1" ht="18" customHeight="1" x14ac:dyDescent="0.25">
      <c r="A22" s="61" t="s">
        <v>189</v>
      </c>
      <c r="B22" s="99">
        <v>153487.20247164299</v>
      </c>
      <c r="C22" s="63">
        <v>3.2119487700530414E-3</v>
      </c>
      <c r="D22" s="90">
        <v>0.1128875431886367</v>
      </c>
      <c r="E22" s="100">
        <v>15569.221979316993</v>
      </c>
    </row>
    <row r="23" spans="1:5" s="73" customFormat="1" ht="18" customHeight="1" x14ac:dyDescent="0.25">
      <c r="A23" s="61" t="s">
        <v>190</v>
      </c>
      <c r="B23" s="99">
        <v>150512.144433768</v>
      </c>
      <c r="C23" s="63">
        <v>1.1150915699520425E-3</v>
      </c>
      <c r="D23" s="90">
        <v>0.11060806824351532</v>
      </c>
      <c r="E23" s="100">
        <v>14989.858275870007</v>
      </c>
    </row>
    <row r="24" spans="1:5" s="73" customFormat="1" ht="18" customHeight="1" x14ac:dyDescent="0.25">
      <c r="A24" s="61" t="s">
        <v>191</v>
      </c>
      <c r="B24" s="99">
        <v>144247.10375204301</v>
      </c>
      <c r="C24" s="63">
        <v>1.8278041821879754E-3</v>
      </c>
      <c r="D24" s="90">
        <v>0.11135445014454248</v>
      </c>
      <c r="E24" s="100">
        <v>14453.135920014014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0" t="s">
        <v>4</v>
      </c>
    </row>
    <row r="27" spans="1:5" ht="21.75" customHeight="1" x14ac:dyDescent="0.3">
      <c r="A27" s="34" t="s">
        <v>77</v>
      </c>
      <c r="B27" s="3"/>
      <c r="C27" s="3"/>
    </row>
    <row r="28" spans="1:5" ht="21.75" customHeight="1" x14ac:dyDescent="0.3">
      <c r="A28" s="20"/>
      <c r="B28" s="20"/>
      <c r="C28" s="20"/>
      <c r="D28" s="20"/>
    </row>
    <row r="30" spans="1:5" ht="21.75" customHeight="1" x14ac:dyDescent="0.3">
      <c r="A30" s="162" t="str">
        <f>Headings!F25</f>
        <v>Page 25</v>
      </c>
      <c r="B30" s="156"/>
      <c r="C30" s="156"/>
      <c r="D30" s="156"/>
      <c r="E30" s="150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57" t="str">
        <f>Headings!E26</f>
        <v>July 2015 Gambling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103</v>
      </c>
      <c r="B4" s="46" t="s">
        <v>108</v>
      </c>
      <c r="C4" s="46" t="s">
        <v>7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84" t="s">
        <v>5</v>
      </c>
      <c r="B5" s="57">
        <v>468258.14</v>
      </c>
      <c r="C5" s="58">
        <v>3.7206846000000002E-2</v>
      </c>
      <c r="D5" s="88">
        <v>0</v>
      </c>
      <c r="E5" s="117">
        <v>0</v>
      </c>
    </row>
    <row r="6" spans="1:5" s="73" customFormat="1" ht="18" customHeight="1" x14ac:dyDescent="0.25">
      <c r="A6" s="61" t="s">
        <v>100</v>
      </c>
      <c r="B6" s="62">
        <v>679027.19</v>
      </c>
      <c r="C6" s="63">
        <v>1.581807E-2</v>
      </c>
      <c r="D6" s="90">
        <v>0</v>
      </c>
      <c r="E6" s="108">
        <v>0</v>
      </c>
    </row>
    <row r="7" spans="1:5" s="73" customFormat="1" ht="18" customHeight="1" x14ac:dyDescent="0.25">
      <c r="A7" s="61" t="s">
        <v>101</v>
      </c>
      <c r="B7" s="62">
        <v>646114.80999999994</v>
      </c>
      <c r="C7" s="63">
        <v>0.19860224500000001</v>
      </c>
      <c r="D7" s="90">
        <v>0</v>
      </c>
      <c r="E7" s="108">
        <v>0</v>
      </c>
    </row>
    <row r="8" spans="1:5" s="73" customFormat="1" ht="18" customHeight="1" x14ac:dyDescent="0.25">
      <c r="A8" s="61" t="s">
        <v>102</v>
      </c>
      <c r="B8" s="62">
        <v>726656.91999999993</v>
      </c>
      <c r="C8" s="63">
        <v>0.39033734599999997</v>
      </c>
      <c r="D8" s="90">
        <v>0</v>
      </c>
      <c r="E8" s="108">
        <v>0</v>
      </c>
    </row>
    <row r="9" spans="1:5" s="73" customFormat="1" ht="18" customHeight="1" thickBot="1" x14ac:dyDescent="0.3">
      <c r="A9" s="95" t="s">
        <v>122</v>
      </c>
      <c r="B9" s="67">
        <v>700617.4099999998</v>
      </c>
      <c r="C9" s="82">
        <v>0.49622046079113491</v>
      </c>
      <c r="D9" s="133">
        <v>9.2277135479521322E-2</v>
      </c>
      <c r="E9" s="139">
        <v>59189.161396753858</v>
      </c>
    </row>
    <row r="10" spans="1:5" s="73" customFormat="1" ht="18" customHeight="1" thickTop="1" x14ac:dyDescent="0.25">
      <c r="A10" s="61" t="s">
        <v>23</v>
      </c>
      <c r="B10" s="62">
        <v>662124.7455303371</v>
      </c>
      <c r="C10" s="63">
        <v>-2.4892146763169865E-2</v>
      </c>
      <c r="D10" s="90">
        <v>7.291335419401479E-2</v>
      </c>
      <c r="E10" s="108">
        <v>44996.863822001964</v>
      </c>
    </row>
    <row r="11" spans="1:5" s="73" customFormat="1" ht="18" customHeight="1" x14ac:dyDescent="0.25">
      <c r="A11" s="61" t="s">
        <v>9</v>
      </c>
      <c r="B11" s="62">
        <v>642487.01195044618</v>
      </c>
      <c r="C11" s="63">
        <v>-5.6147885691611998E-3</v>
      </c>
      <c r="D11" s="90">
        <v>5.5588092177933923E-2</v>
      </c>
      <c r="E11" s="108">
        <v>33833.867119265022</v>
      </c>
    </row>
    <row r="12" spans="1:5" s="73" customFormat="1" ht="18" customHeight="1" x14ac:dyDescent="0.25">
      <c r="A12" s="61" t="s">
        <v>22</v>
      </c>
      <c r="B12" s="62">
        <v>640738.30458394822</v>
      </c>
      <c r="C12" s="63">
        <v>-0.11823821263004242</v>
      </c>
      <c r="D12" s="90">
        <v>5.3988310169323928E-2</v>
      </c>
      <c r="E12" s="108">
        <v>32820.457296805922</v>
      </c>
    </row>
    <row r="13" spans="1:5" s="73" customFormat="1" ht="18" customHeight="1" x14ac:dyDescent="0.25">
      <c r="A13" s="61" t="s">
        <v>27</v>
      </c>
      <c r="B13" s="62">
        <v>638684.84488791577</v>
      </c>
      <c r="C13" s="63">
        <v>-8.8397125489764861E-2</v>
      </c>
      <c r="D13" s="90">
        <v>5.5720425692856956E-2</v>
      </c>
      <c r="E13" s="108">
        <v>33709.4846084608</v>
      </c>
    </row>
    <row r="14" spans="1:5" s="73" customFormat="1" ht="18" customHeight="1" x14ac:dyDescent="0.25">
      <c r="A14" s="61" t="s">
        <v>151</v>
      </c>
      <c r="B14" s="62">
        <v>635595.81422259007</v>
      </c>
      <c r="C14" s="63">
        <v>-4.0066364362350448E-2</v>
      </c>
      <c r="D14" s="90">
        <v>5.435945480698412E-2</v>
      </c>
      <c r="E14" s="108">
        <v>32769.319591359119</v>
      </c>
    </row>
    <row r="15" spans="1:5" s="73" customFormat="1" ht="18" customHeight="1" x14ac:dyDescent="0.25">
      <c r="A15" s="61" t="s">
        <v>152</v>
      </c>
      <c r="B15" s="62">
        <v>632729.30900234566</v>
      </c>
      <c r="C15" s="63">
        <v>-1.5187393311622444E-2</v>
      </c>
      <c r="D15" s="90">
        <v>5.4761069500120385E-2</v>
      </c>
      <c r="E15" s="108">
        <v>32850.030842967797</v>
      </c>
    </row>
    <row r="16" spans="1:5" s="73" customFormat="1" ht="18" customHeight="1" x14ac:dyDescent="0.25">
      <c r="A16" s="61" t="s">
        <v>26</v>
      </c>
      <c r="B16" s="62">
        <v>633433.95004429808</v>
      </c>
      <c r="C16" s="63">
        <v>-1.1399903029666869E-2</v>
      </c>
      <c r="D16" s="90">
        <v>5.3761349452235763E-2</v>
      </c>
      <c r="E16" s="108">
        <v>32316.865636553848</v>
      </c>
    </row>
    <row r="17" spans="1:5" s="73" customFormat="1" ht="18" customHeight="1" x14ac:dyDescent="0.25">
      <c r="A17" s="61" t="s">
        <v>175</v>
      </c>
      <c r="B17" s="62">
        <v>629683.10454055271</v>
      </c>
      <c r="C17" s="63">
        <v>-1.4094181847923437E-2</v>
      </c>
      <c r="D17" s="90">
        <v>4.7326976281198307E-2</v>
      </c>
      <c r="E17" s="108">
        <v>28454.339502528659</v>
      </c>
    </row>
    <row r="18" spans="1:5" s="73" customFormat="1" ht="18" customHeight="1" x14ac:dyDescent="0.25">
      <c r="A18" s="61" t="s">
        <v>176</v>
      </c>
      <c r="B18" s="62">
        <v>625828.67083446821</v>
      </c>
      <c r="C18" s="63">
        <v>-1.5366909550951435E-2</v>
      </c>
      <c r="D18" s="90">
        <v>4.0880146150202856E-2</v>
      </c>
      <c r="E18" s="108">
        <v>24579.167566338088</v>
      </c>
    </row>
    <row r="19" spans="1:5" s="73" customFormat="1" ht="18" customHeight="1" x14ac:dyDescent="0.25">
      <c r="A19" s="61" t="s">
        <v>177</v>
      </c>
      <c r="B19" s="62">
        <v>621227.36068795132</v>
      </c>
      <c r="C19" s="63">
        <v>-1.8178308086486461E-2</v>
      </c>
      <c r="D19" s="90">
        <v>3.6081677555483527E-2</v>
      </c>
      <c r="E19" s="108">
        <v>21634.322662545484</v>
      </c>
    </row>
    <row r="20" spans="1:5" s="73" customFormat="1" ht="18" customHeight="1" x14ac:dyDescent="0.25">
      <c r="A20" s="61" t="s">
        <v>178</v>
      </c>
      <c r="B20" s="62">
        <v>620447.37264173024</v>
      </c>
      <c r="C20" s="63">
        <v>-2.0501865114207485E-2</v>
      </c>
      <c r="D20" s="90">
        <v>3.177885667391922E-2</v>
      </c>
      <c r="E20" s="108">
        <v>19109.819901187089</v>
      </c>
    </row>
    <row r="21" spans="1:5" s="73" customFormat="1" ht="18" customHeight="1" x14ac:dyDescent="0.25">
      <c r="A21" s="61" t="s">
        <v>188</v>
      </c>
      <c r="B21" s="62">
        <v>539706.44915619364</v>
      </c>
      <c r="C21" s="63">
        <v>-0.14289196380774805</v>
      </c>
      <c r="D21" s="90">
        <v>0.16584795424631182</v>
      </c>
      <c r="E21" s="108">
        <v>76776.058284513594</v>
      </c>
    </row>
    <row r="22" spans="1:5" s="73" customFormat="1" ht="18" customHeight="1" x14ac:dyDescent="0.25">
      <c r="A22" s="61" t="s">
        <v>189</v>
      </c>
      <c r="B22" s="62">
        <v>527878.20148044382</v>
      </c>
      <c r="C22" s="63">
        <v>-0.15651323424255892</v>
      </c>
      <c r="D22" s="90">
        <v>2.6837338714425396E-2</v>
      </c>
      <c r="E22" s="108">
        <v>13796.582534512097</v>
      </c>
    </row>
    <row r="23" spans="1:5" s="73" customFormat="1" ht="18" customHeight="1" x14ac:dyDescent="0.25">
      <c r="A23" s="61" t="s">
        <v>190</v>
      </c>
      <c r="B23" s="62">
        <v>523535.04130248254</v>
      </c>
      <c r="C23" s="63">
        <v>-0.15725694901345566</v>
      </c>
      <c r="D23" s="90">
        <v>2.3526765269161976E-2</v>
      </c>
      <c r="E23" s="108">
        <v>12033.965739689709</v>
      </c>
    </row>
    <row r="24" spans="1:5" s="73" customFormat="1" ht="18" customHeight="1" x14ac:dyDescent="0.25">
      <c r="A24" s="61" t="s">
        <v>191</v>
      </c>
      <c r="B24" s="62">
        <v>537385.3579308223</v>
      </c>
      <c r="C24" s="63">
        <v>-0.13387439188798222</v>
      </c>
      <c r="D24" s="90">
        <v>1.9654537189639942E-2</v>
      </c>
      <c r="E24" s="108">
        <v>10358.469577088719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0" t="s">
        <v>4</v>
      </c>
    </row>
    <row r="27" spans="1:5" ht="21.75" customHeight="1" x14ac:dyDescent="0.3">
      <c r="A27" s="34" t="s">
        <v>158</v>
      </c>
      <c r="B27" s="3"/>
      <c r="C27" s="3"/>
    </row>
    <row r="28" spans="1:5" ht="21.75" customHeight="1" x14ac:dyDescent="0.3">
      <c r="A28" s="42" t="s">
        <v>238</v>
      </c>
      <c r="B28" s="20"/>
      <c r="C28" s="20"/>
      <c r="D28" s="20"/>
    </row>
    <row r="30" spans="1:5" ht="21.75" customHeight="1" x14ac:dyDescent="0.3">
      <c r="A30" s="162" t="str">
        <f>Headings!F26</f>
        <v>Page 26</v>
      </c>
      <c r="B30" s="156"/>
      <c r="C30" s="156"/>
      <c r="D30" s="156"/>
      <c r="E30" s="150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57" t="str">
        <f>Headings!E27</f>
        <v>July 2015 E-911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103</v>
      </c>
      <c r="B4" s="46" t="s">
        <v>108</v>
      </c>
      <c r="C4" s="46" t="s">
        <v>7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84" t="s">
        <v>5</v>
      </c>
      <c r="B5" s="57">
        <v>7139367</v>
      </c>
      <c r="C5" s="58">
        <v>-1.5868747692382321E-2</v>
      </c>
      <c r="D5" s="105">
        <v>0</v>
      </c>
      <c r="E5" s="118">
        <v>0</v>
      </c>
    </row>
    <row r="6" spans="1:5" s="73" customFormat="1" ht="18" customHeight="1" x14ac:dyDescent="0.25">
      <c r="A6" s="61" t="s">
        <v>100</v>
      </c>
      <c r="B6" s="62">
        <v>5771140</v>
      </c>
      <c r="C6" s="63">
        <v>-2.6213567432409917E-2</v>
      </c>
      <c r="D6" s="147">
        <v>0</v>
      </c>
      <c r="E6" s="107">
        <v>0</v>
      </c>
    </row>
    <row r="7" spans="1:5" s="73" customFormat="1" ht="18" customHeight="1" x14ac:dyDescent="0.25">
      <c r="A7" s="61" t="s">
        <v>101</v>
      </c>
      <c r="B7" s="62">
        <v>5817890</v>
      </c>
      <c r="C7" s="63">
        <v>-1.6440865651659982E-2</v>
      </c>
      <c r="D7" s="147">
        <v>0</v>
      </c>
      <c r="E7" s="107">
        <v>0</v>
      </c>
    </row>
    <row r="8" spans="1:5" s="73" customFormat="1" ht="18" customHeight="1" x14ac:dyDescent="0.25">
      <c r="A8" s="61" t="s">
        <v>102</v>
      </c>
      <c r="B8" s="62">
        <v>5972490</v>
      </c>
      <c r="C8" s="63">
        <v>2.0708034780023664E-2</v>
      </c>
      <c r="D8" s="147">
        <v>0</v>
      </c>
      <c r="E8" s="107">
        <v>0</v>
      </c>
    </row>
    <row r="9" spans="1:5" s="73" customFormat="1" ht="18" customHeight="1" thickBot="1" x14ac:dyDescent="0.3">
      <c r="A9" s="95" t="s">
        <v>122</v>
      </c>
      <c r="B9" s="67">
        <v>5791212.6999999899</v>
      </c>
      <c r="C9" s="68">
        <v>-0.18883387000556351</v>
      </c>
      <c r="D9" s="147">
        <v>-6.206548886768859E-3</v>
      </c>
      <c r="E9" s="143">
        <v>-36167.922716700472</v>
      </c>
    </row>
    <row r="10" spans="1:5" s="73" customFormat="1" ht="18" customHeight="1" thickTop="1" x14ac:dyDescent="0.25">
      <c r="A10" s="61" t="s">
        <v>23</v>
      </c>
      <c r="B10" s="62">
        <v>5847955.3770258399</v>
      </c>
      <c r="C10" s="63">
        <v>1.3310260542256813E-2</v>
      </c>
      <c r="D10" s="148">
        <v>-1.0111099709180005E-2</v>
      </c>
      <c r="E10" s="107">
        <v>-59733.22854167968</v>
      </c>
    </row>
    <row r="11" spans="1:5" s="73" customFormat="1" ht="18" customHeight="1" x14ac:dyDescent="0.25">
      <c r="A11" s="61" t="s">
        <v>9</v>
      </c>
      <c r="B11" s="62">
        <v>5846024.3214886598</v>
      </c>
      <c r="C11" s="63">
        <v>4.8358290529142423E-3</v>
      </c>
      <c r="D11" s="147">
        <v>-1.0207792628122991E-2</v>
      </c>
      <c r="E11" s="107">
        <v>-60290.436243350618</v>
      </c>
    </row>
    <row r="12" spans="1:5" s="73" customFormat="1" ht="18" customHeight="1" x14ac:dyDescent="0.25">
      <c r="A12" s="61" t="s">
        <v>22</v>
      </c>
      <c r="B12" s="62">
        <v>5848368.2240540599</v>
      </c>
      <c r="C12" s="63">
        <v>-2.0782249270562159E-2</v>
      </c>
      <c r="D12" s="147">
        <v>-9.413834850569236E-3</v>
      </c>
      <c r="E12" s="107">
        <v>-55578.782082280144</v>
      </c>
    </row>
    <row r="13" spans="1:5" s="73" customFormat="1" ht="18" customHeight="1" x14ac:dyDescent="0.25">
      <c r="A13" s="61" t="s">
        <v>27</v>
      </c>
      <c r="B13" s="62">
        <v>5915451.0113773597</v>
      </c>
      <c r="C13" s="63">
        <v>2.1452900767635397E-2</v>
      </c>
      <c r="D13" s="147">
        <v>-1.2147963795293371E-2</v>
      </c>
      <c r="E13" s="107">
        <v>-72744.380823600106</v>
      </c>
    </row>
    <row r="14" spans="1:5" s="73" customFormat="1" ht="18" customHeight="1" x14ac:dyDescent="0.25">
      <c r="A14" s="61" t="s">
        <v>151</v>
      </c>
      <c r="B14" s="62">
        <v>5903887.8132927204</v>
      </c>
      <c r="C14" s="63">
        <v>9.5644430678483161E-3</v>
      </c>
      <c r="D14" s="147">
        <v>-1.2262790304483517E-2</v>
      </c>
      <c r="E14" s="107">
        <v>-73296.963529319502</v>
      </c>
    </row>
    <row r="15" spans="1:5" s="73" customFormat="1" ht="18" customHeight="1" x14ac:dyDescent="0.25">
      <c r="A15" s="61" t="s">
        <v>152</v>
      </c>
      <c r="B15" s="62">
        <v>5892757.7278834796</v>
      </c>
      <c r="C15" s="63">
        <v>7.9940492589192225E-3</v>
      </c>
      <c r="D15" s="147">
        <v>-1.1922660236097005E-2</v>
      </c>
      <c r="E15" s="107">
        <v>-71105.110314520076</v>
      </c>
    </row>
    <row r="16" spans="1:5" s="73" customFormat="1" ht="18" customHeight="1" x14ac:dyDescent="0.25">
      <c r="A16" s="61" t="s">
        <v>26</v>
      </c>
      <c r="B16" s="62">
        <v>5879113.6826764904</v>
      </c>
      <c r="C16" s="63">
        <v>5.2571003474055633E-3</v>
      </c>
      <c r="D16" s="147">
        <v>-1.1678068000862685E-2</v>
      </c>
      <c r="E16" s="107">
        <v>-69467.940706549212</v>
      </c>
    </row>
    <row r="17" spans="1:5" s="73" customFormat="1" ht="18" customHeight="1" x14ac:dyDescent="0.25">
      <c r="A17" s="61" t="s">
        <v>175</v>
      </c>
      <c r="B17" s="62">
        <v>5956778.2201624801</v>
      </c>
      <c r="C17" s="63">
        <v>6.9863157865113212E-3</v>
      </c>
      <c r="D17" s="147">
        <v>-4.6759026670912807E-3</v>
      </c>
      <c r="E17" s="107">
        <v>-27984.166405259632</v>
      </c>
    </row>
    <row r="18" spans="1:5" s="73" customFormat="1" ht="18" customHeight="1" x14ac:dyDescent="0.25">
      <c r="A18" s="61" t="s">
        <v>176</v>
      </c>
      <c r="B18" s="62">
        <v>5932354.0279502003</v>
      </c>
      <c r="C18" s="63">
        <v>4.8216049419820273E-3</v>
      </c>
      <c r="D18" s="147">
        <v>-5.5414905165244166E-3</v>
      </c>
      <c r="E18" s="107">
        <v>-33057.270135509782</v>
      </c>
    </row>
    <row r="19" spans="1:5" s="73" customFormat="1" ht="18" customHeight="1" x14ac:dyDescent="0.25">
      <c r="A19" s="61" t="s">
        <v>177</v>
      </c>
      <c r="B19" s="62">
        <v>5907867.5978573402</v>
      </c>
      <c r="C19" s="63">
        <v>2.5641424052380568E-3</v>
      </c>
      <c r="D19" s="147">
        <v>-6.164793342024466E-3</v>
      </c>
      <c r="E19" s="107">
        <v>-36646.702178429812</v>
      </c>
    </row>
    <row r="20" spans="1:5" s="73" customFormat="1" ht="18" customHeight="1" x14ac:dyDescent="0.25">
      <c r="A20" s="61" t="s">
        <v>178</v>
      </c>
      <c r="B20" s="62">
        <v>5883232.0763955303</v>
      </c>
      <c r="C20" s="63">
        <v>7.0051268632131958E-4</v>
      </c>
      <c r="D20" s="147">
        <v>-6.5775266192555915E-3</v>
      </c>
      <c r="E20" s="107">
        <v>-38953.332169000059</v>
      </c>
    </row>
    <row r="21" spans="1:5" s="73" customFormat="1" ht="18" customHeight="1" x14ac:dyDescent="0.25">
      <c r="A21" s="61" t="s">
        <v>188</v>
      </c>
      <c r="B21" s="62">
        <v>5991076.6834927397</v>
      </c>
      <c r="C21" s="63">
        <v>5.7578882514319751E-3</v>
      </c>
      <c r="D21" s="147">
        <v>1.7322771086523137E-3</v>
      </c>
      <c r="E21" s="107">
        <v>10360.258156949654</v>
      </c>
    </row>
    <row r="22" spans="1:5" s="73" customFormat="1" ht="18" customHeight="1" x14ac:dyDescent="0.25">
      <c r="A22" s="61" t="s">
        <v>189</v>
      </c>
      <c r="B22" s="62">
        <v>5957560.20313033</v>
      </c>
      <c r="C22" s="63">
        <v>4.248933064576299E-3</v>
      </c>
      <c r="D22" s="147">
        <v>-1.9864229472599249E-4</v>
      </c>
      <c r="E22" s="107">
        <v>-1183.6585543695837</v>
      </c>
    </row>
    <row r="23" spans="1:5" s="73" customFormat="1" ht="18" customHeight="1" x14ac:dyDescent="0.25">
      <c r="A23" s="61" t="s">
        <v>190</v>
      </c>
      <c r="B23" s="62">
        <v>5923773.1093400298</v>
      </c>
      <c r="C23" s="63">
        <v>2.6922592998628314E-3</v>
      </c>
      <c r="D23" s="147">
        <v>-2.1758001773637403E-3</v>
      </c>
      <c r="E23" s="107">
        <v>-12917.051504920237</v>
      </c>
    </row>
    <row r="24" spans="1:5" s="73" customFormat="1" ht="18" customHeight="1" x14ac:dyDescent="0.25">
      <c r="A24" s="61" t="s">
        <v>191</v>
      </c>
      <c r="B24" s="62">
        <v>5889713.6428708704</v>
      </c>
      <c r="C24" s="63">
        <v>1.1017016482055553E-3</v>
      </c>
      <c r="D24" s="147">
        <v>-4.2000879363720545E-3</v>
      </c>
      <c r="E24" s="107">
        <v>-24841.652344439179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0" t="s">
        <v>4</v>
      </c>
    </row>
    <row r="27" spans="1:5" ht="21.75" customHeight="1" x14ac:dyDescent="0.3">
      <c r="A27" s="75" t="s">
        <v>208</v>
      </c>
      <c r="B27" s="3"/>
      <c r="C27" s="3"/>
    </row>
    <row r="28" spans="1:5" ht="21.75" customHeight="1" x14ac:dyDescent="0.3">
      <c r="A28" s="42" t="s">
        <v>241</v>
      </c>
      <c r="B28" s="20"/>
      <c r="C28" s="20"/>
      <c r="D28" s="20"/>
    </row>
    <row r="30" spans="1:5" ht="21.75" customHeight="1" x14ac:dyDescent="0.3">
      <c r="A30" s="162" t="str">
        <f>Headings!F27</f>
        <v>Page 27</v>
      </c>
      <c r="B30" s="156"/>
      <c r="C30" s="156"/>
      <c r="D30" s="156"/>
      <c r="E30" s="150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Headings!E28</f>
        <v>July 2015 Current Expense Property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5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5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5" s="73" customFormat="1" ht="18" customHeight="1" x14ac:dyDescent="0.25">
      <c r="A9" s="61">
        <v>2009</v>
      </c>
      <c r="B9" s="62">
        <v>268539194</v>
      </c>
      <c r="C9" s="63" t="s">
        <v>106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274290793</v>
      </c>
      <c r="C10" s="63">
        <v>2.1418098841839761E-2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278152152</v>
      </c>
      <c r="C11" s="63">
        <v>1.4077610691074049E-2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284318327</v>
      </c>
      <c r="C12" s="63">
        <v>2.2168352664767355E-2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313137887</v>
      </c>
      <c r="C13" s="64">
        <v>0.10136370843234466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102">
        <v>320290885</v>
      </c>
      <c r="C14" s="80">
        <v>2.2842965661322268E-2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101">
        <v>327660659</v>
      </c>
      <c r="C15" s="82">
        <v>2.3009627638950869E-2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102">
        <v>336395600.81381392</v>
      </c>
      <c r="C16" s="80">
        <v>2.6658500414643793E-2</v>
      </c>
      <c r="D16" s="64">
        <v>1.653001288565159E-3</v>
      </c>
      <c r="E16" s="65">
        <v>555144.70669734478</v>
      </c>
    </row>
    <row r="17" spans="1:5" s="73" customFormat="1" ht="18" customHeight="1" x14ac:dyDescent="0.25">
      <c r="A17" s="61">
        <v>2017</v>
      </c>
      <c r="B17" s="102">
        <v>345315724.12388271</v>
      </c>
      <c r="C17" s="80">
        <v>2.6516765642859319E-2</v>
      </c>
      <c r="D17" s="64">
        <v>1.8281821475707449E-3</v>
      </c>
      <c r="E17" s="65">
        <v>630148.01676416397</v>
      </c>
    </row>
    <row r="18" spans="1:5" s="73" customFormat="1" ht="18" customHeight="1" x14ac:dyDescent="0.25">
      <c r="A18" s="61">
        <v>2018</v>
      </c>
      <c r="B18" s="102">
        <v>354296581.8154006</v>
      </c>
      <c r="C18" s="80">
        <v>2.6007670847609576E-2</v>
      </c>
      <c r="D18" s="64">
        <v>2.2741772835084273E-3</v>
      </c>
      <c r="E18" s="65">
        <v>803905.01546496153</v>
      </c>
    </row>
    <row r="19" spans="1:5" s="73" customFormat="1" ht="18" customHeight="1" x14ac:dyDescent="0.25">
      <c r="A19" s="61">
        <v>2019</v>
      </c>
      <c r="B19" s="102">
        <v>363347290.14667952</v>
      </c>
      <c r="C19" s="80">
        <v>2.5545570563801245E-2</v>
      </c>
      <c r="D19" s="64">
        <v>2.4431944230454139E-3</v>
      </c>
      <c r="E19" s="65">
        <v>885564.46674859524</v>
      </c>
    </row>
    <row r="20" spans="1:5" s="73" customFormat="1" ht="18" customHeight="1" x14ac:dyDescent="0.25">
      <c r="A20" s="61">
        <v>2020</v>
      </c>
      <c r="B20" s="102">
        <v>372402743.68397421</v>
      </c>
      <c r="C20" s="80">
        <v>2.4922309269567178E-2</v>
      </c>
      <c r="D20" s="64">
        <v>2.3220379247119727E-3</v>
      </c>
      <c r="E20" s="65">
        <v>862730.00231683254</v>
      </c>
    </row>
    <row r="21" spans="1:5" s="73" customFormat="1" ht="18" customHeight="1" x14ac:dyDescent="0.25">
      <c r="A21" s="61">
        <v>2021</v>
      </c>
      <c r="B21" s="102">
        <v>381566010.59890062</v>
      </c>
      <c r="C21" s="80">
        <v>2.4605798615443319E-2</v>
      </c>
      <c r="D21" s="64">
        <v>2.1303909605221438E-3</v>
      </c>
      <c r="E21" s="65">
        <v>811156.69892340899</v>
      </c>
    </row>
    <row r="22" spans="1:5" s="73" customFormat="1" ht="18" customHeight="1" x14ac:dyDescent="0.25">
      <c r="A22" s="61">
        <v>2022</v>
      </c>
      <c r="B22" s="102">
        <v>390791540.30791318</v>
      </c>
      <c r="C22" s="80">
        <v>2.4178069987240924E-2</v>
      </c>
      <c r="D22" s="64">
        <v>1.2067969284412783E-3</v>
      </c>
      <c r="E22" s="65">
        <v>471037.58379513025</v>
      </c>
    </row>
    <row r="23" spans="1:5" s="73" customFormat="1" ht="18" customHeight="1" x14ac:dyDescent="0.25">
      <c r="A23" s="61">
        <v>2023</v>
      </c>
      <c r="B23" s="102">
        <v>400188613.16705871</v>
      </c>
      <c r="C23" s="80">
        <v>2.4046254562576586E-2</v>
      </c>
      <c r="D23" s="64">
        <v>1.661983621088936E-3</v>
      </c>
      <c r="E23" s="65">
        <v>664003.35772502422</v>
      </c>
    </row>
    <row r="24" spans="1:5" s="73" customFormat="1" ht="18" customHeight="1" x14ac:dyDescent="0.25">
      <c r="A24" s="61">
        <v>2024</v>
      </c>
      <c r="B24" s="102">
        <v>409808845.96495277</v>
      </c>
      <c r="C24" s="80">
        <v>2.4039246698601247E-2</v>
      </c>
      <c r="D24" s="64">
        <v>1.9666109869584947E-3</v>
      </c>
      <c r="E24" s="65">
        <v>804352.73011100292</v>
      </c>
    </row>
    <row r="25" spans="1:5" ht="21.75" customHeight="1" x14ac:dyDescent="0.3">
      <c r="A25" s="40" t="s">
        <v>4</v>
      </c>
      <c r="B25" s="3"/>
      <c r="C25" s="3"/>
    </row>
    <row r="26" spans="1:5" ht="21.75" customHeight="1" x14ac:dyDescent="0.3">
      <c r="A26" s="34" t="s">
        <v>154</v>
      </c>
      <c r="B26" s="3"/>
      <c r="C26" s="3"/>
    </row>
    <row r="27" spans="1:5" ht="21.75" customHeight="1" x14ac:dyDescent="0.3">
      <c r="A27" s="42" t="s">
        <v>204</v>
      </c>
      <c r="B27" s="3"/>
      <c r="C27" s="3"/>
    </row>
    <row r="28" spans="1:5" ht="21.75" customHeight="1" x14ac:dyDescent="0.3">
      <c r="A28" s="42" t="s">
        <v>205</v>
      </c>
      <c r="B28" s="3"/>
      <c r="C28" s="3"/>
    </row>
    <row r="29" spans="1:5" ht="21.75" customHeight="1" x14ac:dyDescent="0.3">
      <c r="A29" s="106" t="s">
        <v>206</v>
      </c>
      <c r="B29" s="20"/>
      <c r="C29" s="20"/>
    </row>
    <row r="30" spans="1:5" ht="21.75" customHeight="1" x14ac:dyDescent="0.3">
      <c r="A30" s="149" t="str">
        <f>Headings!F28</f>
        <v>Page 28</v>
      </c>
      <c r="B30" s="156"/>
      <c r="C30" s="156"/>
      <c r="D30" s="156"/>
      <c r="E30" s="150"/>
    </row>
    <row r="34" spans="1:2" ht="21.75" customHeight="1" x14ac:dyDescent="0.3">
      <c r="A34" s="42"/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Headings!E29</f>
        <v>July 2015 Dev. Disabilities &amp; Mental Health Property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4841326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4987894</v>
      </c>
      <c r="C6" s="63">
        <v>3.0274350456878985E-2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5148117</v>
      </c>
      <c r="C7" s="63">
        <v>3.2122374693608124E-2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5328411</v>
      </c>
      <c r="C8" s="63">
        <v>3.5021348582404022E-2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5509017</v>
      </c>
      <c r="C9" s="63">
        <v>3.3894907881542924E-2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5640234</v>
      </c>
      <c r="C10" s="63">
        <v>2.3818586873120884E-2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5737359</v>
      </c>
      <c r="C11" s="63">
        <v>1.7220030232788286E-2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5838960</v>
      </c>
      <c r="C12" s="63">
        <v>1.7708670487588396E-2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5944036</v>
      </c>
      <c r="C13" s="64">
        <v>1.7995670461863122E-2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6068166</v>
      </c>
      <c r="C14" s="63">
        <v>2.0883117127823647E-2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6196773</v>
      </c>
      <c r="C15" s="68">
        <v>2.1193718167894504E-2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6367464.1096087527</v>
      </c>
      <c r="C16" s="63">
        <v>2.7545160942437752E-2</v>
      </c>
      <c r="D16" s="64">
        <v>1.7294587818366125E-3</v>
      </c>
      <c r="E16" s="65">
        <v>10993.254342129454</v>
      </c>
    </row>
    <row r="17" spans="1:5" s="73" customFormat="1" ht="18" customHeight="1" x14ac:dyDescent="0.25">
      <c r="A17" s="61">
        <v>2017</v>
      </c>
      <c r="B17" s="62">
        <v>6538147.078030047</v>
      </c>
      <c r="C17" s="63">
        <v>2.6805485744902269E-2</v>
      </c>
      <c r="D17" s="64">
        <v>2.0524293742740785E-3</v>
      </c>
      <c r="E17" s="65">
        <v>13391.599803467281</v>
      </c>
    </row>
    <row r="18" spans="1:5" s="73" customFormat="1" ht="18" customHeight="1" x14ac:dyDescent="0.25">
      <c r="A18" s="61">
        <v>2018</v>
      </c>
      <c r="B18" s="62">
        <v>6710279.9135458982</v>
      </c>
      <c r="C18" s="63">
        <v>2.6327464564733338E-2</v>
      </c>
      <c r="D18" s="64">
        <v>2.5014966199259359E-3</v>
      </c>
      <c r="E18" s="65">
        <v>16743.85781875439</v>
      </c>
    </row>
    <row r="19" spans="1:5" s="73" customFormat="1" ht="18" customHeight="1" x14ac:dyDescent="0.25">
      <c r="A19" s="61">
        <v>2019</v>
      </c>
      <c r="B19" s="62">
        <v>6883750.2484612484</v>
      </c>
      <c r="C19" s="63">
        <v>2.585143051412353E-2</v>
      </c>
      <c r="D19" s="64">
        <v>2.6739931010772988E-3</v>
      </c>
      <c r="E19" s="65">
        <v>18358.011477882974</v>
      </c>
    </row>
    <row r="20" spans="1:5" s="73" customFormat="1" ht="18" customHeight="1" x14ac:dyDescent="0.25">
      <c r="A20" s="61">
        <v>2020</v>
      </c>
      <c r="B20" s="62">
        <v>7057308.6789377108</v>
      </c>
      <c r="C20" s="63">
        <v>2.5212772720111243E-2</v>
      </c>
      <c r="D20" s="64">
        <v>2.5459254534858644E-3</v>
      </c>
      <c r="E20" s="65">
        <v>17921.754348247312</v>
      </c>
    </row>
    <row r="21" spans="1:5" s="73" customFormat="1" ht="18" customHeight="1" x14ac:dyDescent="0.25">
      <c r="A21" s="61">
        <v>2021</v>
      </c>
      <c r="B21" s="62">
        <v>7232868.5173046449</v>
      </c>
      <c r="C21" s="63">
        <v>2.4876315654278613E-2</v>
      </c>
      <c r="D21" s="64">
        <v>2.3458619855094565E-3</v>
      </c>
      <c r="E21" s="65">
        <v>16927.601484104991</v>
      </c>
    </row>
    <row r="22" spans="1:5" s="73" customFormat="1" ht="18" customHeight="1" x14ac:dyDescent="0.25">
      <c r="A22" s="61">
        <v>2022</v>
      </c>
      <c r="B22" s="62">
        <v>7409444.0287477737</v>
      </c>
      <c r="C22" s="63">
        <v>2.4412929810720518E-2</v>
      </c>
      <c r="D22" s="64">
        <v>1.4016478774354635E-3</v>
      </c>
      <c r="E22" s="65">
        <v>10370.895152692683</v>
      </c>
    </row>
    <row r="23" spans="1:5" s="73" customFormat="1" ht="18" customHeight="1" x14ac:dyDescent="0.25">
      <c r="A23" s="61">
        <v>2023</v>
      </c>
      <c r="B23" s="62">
        <v>7589273.7565390384</v>
      </c>
      <c r="C23" s="63">
        <v>2.4270340270274859E-2</v>
      </c>
      <c r="D23" s="64">
        <v>1.8299207171821319E-3</v>
      </c>
      <c r="E23" s="65">
        <v>13862.402178520337</v>
      </c>
    </row>
    <row r="24" spans="1:5" s="73" customFormat="1" ht="18" customHeight="1" x14ac:dyDescent="0.25">
      <c r="A24" s="61">
        <v>2024</v>
      </c>
      <c r="B24" s="62">
        <v>7773440.2132392619</v>
      </c>
      <c r="C24" s="63">
        <v>2.4266677235294409E-2</v>
      </c>
      <c r="D24" s="64">
        <v>2.1291694666007999E-3</v>
      </c>
      <c r="E24" s="65">
        <v>16515.806601344608</v>
      </c>
    </row>
    <row r="25" spans="1:5" ht="21.75" customHeight="1" x14ac:dyDescent="0.3">
      <c r="A25" s="3"/>
      <c r="B25" s="3"/>
      <c r="C25" s="20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34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Headings!F29</f>
        <v>Page 29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6" ht="23.25" x14ac:dyDescent="0.3">
      <c r="A1" s="157" t="str">
        <f>Headings!E3</f>
        <v>July 2015 Unincorporated Assessed Value Forecast</v>
      </c>
      <c r="B1" s="150"/>
      <c r="C1" s="150"/>
      <c r="D1" s="150"/>
      <c r="E1" s="150"/>
    </row>
    <row r="2" spans="1:6" ht="21.75" customHeight="1" x14ac:dyDescent="0.3">
      <c r="A2" s="157" t="s">
        <v>114</v>
      </c>
      <c r="B2" s="150"/>
      <c r="C2" s="150"/>
      <c r="D2" s="150"/>
      <c r="E2" s="150"/>
    </row>
    <row r="4" spans="1:6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6" ht="18" customHeight="1" x14ac:dyDescent="0.3">
      <c r="A5" s="56">
        <v>2005</v>
      </c>
      <c r="B5" s="57">
        <v>38388375100</v>
      </c>
      <c r="C5" s="110" t="s">
        <v>106</v>
      </c>
      <c r="D5" s="59">
        <v>0</v>
      </c>
      <c r="E5" s="60">
        <v>0</v>
      </c>
    </row>
    <row r="6" spans="1:6" ht="18" customHeight="1" x14ac:dyDescent="0.3">
      <c r="A6" s="61">
        <v>2006</v>
      </c>
      <c r="B6" s="62">
        <v>41286880590</v>
      </c>
      <c r="C6" s="63">
        <v>7.5504771495264356E-2</v>
      </c>
      <c r="D6" s="64">
        <v>0</v>
      </c>
      <c r="E6" s="65">
        <v>0</v>
      </c>
    </row>
    <row r="7" spans="1:6" ht="18" customHeight="1" x14ac:dyDescent="0.3">
      <c r="A7" s="61">
        <v>2007</v>
      </c>
      <c r="B7" s="62">
        <v>45145645420</v>
      </c>
      <c r="C7" s="63">
        <v>9.3462251806318841E-2</v>
      </c>
      <c r="D7" s="64">
        <v>0</v>
      </c>
      <c r="E7" s="65">
        <v>0</v>
      </c>
    </row>
    <row r="8" spans="1:6" ht="18" customHeight="1" x14ac:dyDescent="0.3">
      <c r="A8" s="61">
        <v>2008</v>
      </c>
      <c r="B8" s="62">
        <v>50369419770</v>
      </c>
      <c r="C8" s="63">
        <v>0.11570937354870137</v>
      </c>
      <c r="D8" s="64">
        <v>0</v>
      </c>
      <c r="E8" s="65">
        <v>0</v>
      </c>
    </row>
    <row r="9" spans="1:6" ht="18" customHeight="1" x14ac:dyDescent="0.3">
      <c r="A9" s="61">
        <v>2009</v>
      </c>
      <c r="B9" s="62">
        <v>52536624390</v>
      </c>
      <c r="C9" s="63">
        <v>4.3026197837815694E-2</v>
      </c>
      <c r="D9" s="64">
        <v>0</v>
      </c>
      <c r="E9" s="65">
        <v>0</v>
      </c>
    </row>
    <row r="10" spans="1:6" ht="18" customHeight="1" x14ac:dyDescent="0.3">
      <c r="A10" s="61">
        <v>2010</v>
      </c>
      <c r="B10" s="62">
        <v>43743564380</v>
      </c>
      <c r="C10" s="63">
        <v>-0.16737009870915309</v>
      </c>
      <c r="D10" s="64">
        <v>0</v>
      </c>
      <c r="E10" s="65">
        <v>0</v>
      </c>
    </row>
    <row r="11" spans="1:6" ht="18" customHeight="1" x14ac:dyDescent="0.3">
      <c r="A11" s="61">
        <v>2011</v>
      </c>
      <c r="B11" s="62">
        <v>39449376049.999992</v>
      </c>
      <c r="C11" s="63">
        <v>-9.8167316515326175E-2</v>
      </c>
      <c r="D11" s="64">
        <v>0</v>
      </c>
      <c r="E11" s="65">
        <v>0</v>
      </c>
    </row>
    <row r="12" spans="1:6" ht="18" customHeight="1" x14ac:dyDescent="0.3">
      <c r="A12" s="61">
        <v>2012</v>
      </c>
      <c r="B12" s="62">
        <v>32758485327</v>
      </c>
      <c r="C12" s="63">
        <v>-0.16960701012151991</v>
      </c>
      <c r="D12" s="64">
        <v>0</v>
      </c>
      <c r="E12" s="65">
        <v>0</v>
      </c>
    </row>
    <row r="13" spans="1:6" ht="18" customHeight="1" x14ac:dyDescent="0.3">
      <c r="A13" s="72">
        <v>2013</v>
      </c>
      <c r="B13" s="62">
        <v>30016733777.777802</v>
      </c>
      <c r="C13" s="64">
        <v>-8.3695919449682465E-2</v>
      </c>
      <c r="D13" s="64">
        <v>0</v>
      </c>
      <c r="E13" s="65">
        <v>0</v>
      </c>
      <c r="F13" s="51"/>
    </row>
    <row r="14" spans="1:6" ht="18" customHeight="1" x14ac:dyDescent="0.3">
      <c r="A14" s="61">
        <v>2014</v>
      </c>
      <c r="B14" s="62">
        <v>31876016756</v>
      </c>
      <c r="C14" s="63">
        <v>6.1941548737014074E-2</v>
      </c>
      <c r="D14" s="64">
        <v>0</v>
      </c>
      <c r="E14" s="65">
        <v>0</v>
      </c>
    </row>
    <row r="15" spans="1:6" ht="18" customHeight="1" thickBot="1" x14ac:dyDescent="0.35">
      <c r="A15" s="66">
        <v>2015</v>
      </c>
      <c r="B15" s="67">
        <v>36080918262</v>
      </c>
      <c r="C15" s="68">
        <v>0.13191427078819418</v>
      </c>
      <c r="D15" s="82">
        <v>0</v>
      </c>
      <c r="E15" s="113">
        <v>0</v>
      </c>
    </row>
    <row r="16" spans="1:6" ht="18" customHeight="1" thickTop="1" x14ac:dyDescent="0.3">
      <c r="A16" s="61">
        <v>2016</v>
      </c>
      <c r="B16" s="62">
        <v>39053818402.463715</v>
      </c>
      <c r="C16" s="63">
        <v>8.2395356982772228E-2</v>
      </c>
      <c r="D16" s="64">
        <v>3.4841369987548276E-3</v>
      </c>
      <c r="E16" s="65">
        <v>135596417.14480591</v>
      </c>
    </row>
    <row r="17" spans="1:5" ht="18" customHeight="1" x14ac:dyDescent="0.3">
      <c r="A17" s="61">
        <v>2017</v>
      </c>
      <c r="B17" s="62">
        <v>38952141445.619751</v>
      </c>
      <c r="C17" s="63">
        <v>-2.6035087221470965E-3</v>
      </c>
      <c r="D17" s="64">
        <v>8.9018881051403653E-3</v>
      </c>
      <c r="E17" s="65">
        <v>343688131.31646729</v>
      </c>
    </row>
    <row r="18" spans="1:5" ht="18" customHeight="1" x14ac:dyDescent="0.3">
      <c r="A18" s="61">
        <v>2018</v>
      </c>
      <c r="B18" s="62">
        <v>40250589603.174194</v>
      </c>
      <c r="C18" s="63">
        <v>3.3334448617341916E-2</v>
      </c>
      <c r="D18" s="64">
        <v>1.2763172327900696E-2</v>
      </c>
      <c r="E18" s="65">
        <v>507251078.47680664</v>
      </c>
    </row>
    <row r="19" spans="1:5" ht="18" customHeight="1" x14ac:dyDescent="0.3">
      <c r="A19" s="61">
        <v>2019</v>
      </c>
      <c r="B19" s="62">
        <v>40244318082.139969</v>
      </c>
      <c r="C19" s="63">
        <v>-1.5581190477098605E-4</v>
      </c>
      <c r="D19" s="64">
        <v>1.3022283431817439E-2</v>
      </c>
      <c r="E19" s="65">
        <v>517336020.30000305</v>
      </c>
    </row>
    <row r="20" spans="1:5" ht="18" customHeight="1" x14ac:dyDescent="0.3">
      <c r="A20" s="61">
        <v>2020</v>
      </c>
      <c r="B20" s="62">
        <v>40227402087.16465</v>
      </c>
      <c r="C20" s="63">
        <v>-4.2033250360440366E-4</v>
      </c>
      <c r="D20" s="64">
        <v>1.2024090784571229E-2</v>
      </c>
      <c r="E20" s="65">
        <v>477951008.40784454</v>
      </c>
    </row>
    <row r="21" spans="1:5" ht="18" customHeight="1" x14ac:dyDescent="0.3">
      <c r="A21" s="61">
        <v>2021</v>
      </c>
      <c r="B21" s="62">
        <v>41988259620.664284</v>
      </c>
      <c r="C21" s="63">
        <v>4.3772588885660824E-2</v>
      </c>
      <c r="D21" s="64">
        <v>1.4359421187786436E-2</v>
      </c>
      <c r="E21" s="65">
        <v>594391980.04315948</v>
      </c>
    </row>
    <row r="22" spans="1:5" ht="18" customHeight="1" x14ac:dyDescent="0.3">
      <c r="A22" s="61">
        <v>2022</v>
      </c>
      <c r="B22" s="62">
        <v>44154897086.378868</v>
      </c>
      <c r="C22" s="63">
        <v>5.1601030509211387E-2</v>
      </c>
      <c r="D22" s="64">
        <v>2.221438752404814E-2</v>
      </c>
      <c r="E22" s="65">
        <v>959558001.66059113</v>
      </c>
    </row>
    <row r="23" spans="1:5" ht="18" customHeight="1" x14ac:dyDescent="0.3">
      <c r="A23" s="61">
        <v>2023</v>
      </c>
      <c r="B23" s="62">
        <v>46089307968.677032</v>
      </c>
      <c r="C23" s="63">
        <v>4.380965668460135E-2</v>
      </c>
      <c r="D23" s="64">
        <v>2.3270048793686771E-2</v>
      </c>
      <c r="E23" s="65">
        <v>1048110854.5713043</v>
      </c>
    </row>
    <row r="24" spans="1:5" ht="18" customHeight="1" x14ac:dyDescent="0.3">
      <c r="A24" s="61">
        <v>2024</v>
      </c>
      <c r="B24" s="62">
        <v>48112517291.499176</v>
      </c>
      <c r="C24" s="63">
        <v>4.3897585188242383E-2</v>
      </c>
      <c r="D24" s="64">
        <v>2.3053373434126501E-2</v>
      </c>
      <c r="E24" s="65">
        <v>1084162231.1978149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4" t="s">
        <v>193</v>
      </c>
      <c r="B27" s="3"/>
      <c r="C27" s="3"/>
    </row>
    <row r="28" spans="1:5" ht="21.75" customHeight="1" x14ac:dyDescent="0.3">
      <c r="A28" s="35" t="s">
        <v>192</v>
      </c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49" t="str">
        <f>Headings!F3</f>
        <v>Page 3</v>
      </c>
      <c r="B30" s="156"/>
      <c r="C30" s="156"/>
      <c r="D30" s="156"/>
      <c r="E30" s="15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2:E2"/>
    <mergeCell ref="A1:E1"/>
    <mergeCell ref="A30:E30"/>
  </mergeCells>
  <phoneticPr fontId="3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Headings!E30</f>
        <v>July 2015 Veterans Aid Property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2178596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2244552</v>
      </c>
      <c r="C6" s="63">
        <v>3.027454378875194E-2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2316652</v>
      </c>
      <c r="C7" s="63">
        <v>3.2122223053865584E-2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2397784</v>
      </c>
      <c r="C8" s="63">
        <v>3.5021228911377378E-2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2479057</v>
      </c>
      <c r="C9" s="63">
        <v>3.3895046426200226E-2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2538104</v>
      </c>
      <c r="C10" s="63">
        <v>2.3818330921798081E-2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2556438</v>
      </c>
      <c r="C11" s="63">
        <v>7.2235022678346361E-3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2601709</v>
      </c>
      <c r="C12" s="63">
        <v>1.7708624265481809E-2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2648529</v>
      </c>
      <c r="C13" s="64">
        <v>1.7995863488191821E-2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2703839</v>
      </c>
      <c r="C14" s="63">
        <v>2.088329030945113E-2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2761143</v>
      </c>
      <c r="C15" s="68">
        <v>2.1193569587538263E-2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2837199.1283200854</v>
      </c>
      <c r="C16" s="63">
        <v>2.7545160942437752E-2</v>
      </c>
      <c r="D16" s="64">
        <v>1.7294587818366125E-3</v>
      </c>
      <c r="E16" s="65">
        <v>4898.3474582643248</v>
      </c>
    </row>
    <row r="17" spans="1:5" s="73" customFormat="1" ht="18" customHeight="1" x14ac:dyDescent="0.25">
      <c r="A17" s="61">
        <v>2017</v>
      </c>
      <c r="B17" s="62">
        <v>2913251.6291097184</v>
      </c>
      <c r="C17" s="63">
        <v>2.6805485744902269E-2</v>
      </c>
      <c r="D17" s="64">
        <v>2.0524293742738564E-3</v>
      </c>
      <c r="E17" s="65">
        <v>5966.9963795905933</v>
      </c>
    </row>
    <row r="18" spans="1:5" s="73" customFormat="1" ht="18" customHeight="1" x14ac:dyDescent="0.25">
      <c r="A18" s="61">
        <v>2018</v>
      </c>
      <c r="B18" s="62">
        <v>2989950.1581432563</v>
      </c>
      <c r="C18" s="63">
        <v>2.6327464564733338E-2</v>
      </c>
      <c r="D18" s="64">
        <v>2.5014966199261579E-3</v>
      </c>
      <c r="E18" s="65">
        <v>7460.6873302040622</v>
      </c>
    </row>
    <row r="19" spans="1:5" s="73" customFormat="1" ht="18" customHeight="1" x14ac:dyDescent="0.25">
      <c r="A19" s="61">
        <v>2019</v>
      </c>
      <c r="B19" s="62">
        <v>3067244.6468971893</v>
      </c>
      <c r="C19" s="63">
        <v>2.585143051412353E-2</v>
      </c>
      <c r="D19" s="64">
        <v>2.6739931010775209E-3</v>
      </c>
      <c r="E19" s="65">
        <v>8179.917980871629</v>
      </c>
    </row>
    <row r="20" spans="1:5" s="73" customFormat="1" ht="18" customHeight="1" x14ac:dyDescent="0.25">
      <c r="A20" s="61">
        <v>2020</v>
      </c>
      <c r="B20" s="62">
        <v>3144578.389056386</v>
      </c>
      <c r="C20" s="63">
        <v>2.5212772720111243E-2</v>
      </c>
      <c r="D20" s="64">
        <v>2.5459254534858644E-3</v>
      </c>
      <c r="E20" s="65">
        <v>7985.5315930382349</v>
      </c>
    </row>
    <row r="21" spans="1:5" s="73" customFormat="1" ht="18" customHeight="1" x14ac:dyDescent="0.25">
      <c r="A21" s="61">
        <v>2021</v>
      </c>
      <c r="B21" s="62">
        <v>3222803.9136621756</v>
      </c>
      <c r="C21" s="63">
        <v>2.4876315654278613E-2</v>
      </c>
      <c r="D21" s="64">
        <v>2.3458619855096785E-3</v>
      </c>
      <c r="E21" s="65">
        <v>7542.5593844782561</v>
      </c>
    </row>
    <row r="22" spans="1:5" s="73" customFormat="1" ht="18" customHeight="1" x14ac:dyDescent="0.25">
      <c r="A22" s="61">
        <v>2022</v>
      </c>
      <c r="B22" s="62">
        <v>3301481.9994001258</v>
      </c>
      <c r="C22" s="63">
        <v>2.4412929810720518E-2</v>
      </c>
      <c r="D22" s="64">
        <v>1.4016478774356855E-3</v>
      </c>
      <c r="E22" s="65">
        <v>4621.0381685108878</v>
      </c>
    </row>
    <row r="23" spans="1:5" s="73" customFormat="1" ht="18" customHeight="1" x14ac:dyDescent="0.25">
      <c r="A23" s="61">
        <v>2023</v>
      </c>
      <c r="B23" s="62">
        <v>3381610.090921754</v>
      </c>
      <c r="C23" s="63">
        <v>2.4270340270274859E-2</v>
      </c>
      <c r="D23" s="64">
        <v>1.8299207171823539E-3</v>
      </c>
      <c r="E23" s="65">
        <v>6176.7753536254168</v>
      </c>
    </row>
    <row r="24" spans="1:5" s="73" customFormat="1" ht="18" customHeight="1" x14ac:dyDescent="0.25">
      <c r="A24" s="61">
        <v>2024</v>
      </c>
      <c r="B24" s="62">
        <v>3463670.531533767</v>
      </c>
      <c r="C24" s="63">
        <v>2.4266677235294409E-2</v>
      </c>
      <c r="D24" s="64">
        <v>2.1291694666010219E-3</v>
      </c>
      <c r="E24" s="65">
        <v>7359.072824946139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Headings!F30</f>
        <v>Page 30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Headings!E31</f>
        <v>July 2015 Inter County River Improvement Property Tax Forecast</v>
      </c>
      <c r="B1" s="157"/>
      <c r="C1" s="157"/>
      <c r="D1" s="157"/>
      <c r="E1" s="150"/>
    </row>
    <row r="2" spans="1:5" ht="21.75" customHeight="1" x14ac:dyDescent="0.3">
      <c r="A2" s="157" t="s">
        <v>114</v>
      </c>
      <c r="B2" s="157"/>
      <c r="C2" s="157"/>
      <c r="D2" s="157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50000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50000</v>
      </c>
      <c r="C6" s="63">
        <v>0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50000</v>
      </c>
      <c r="C7" s="63">
        <v>0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50000</v>
      </c>
      <c r="C8" s="63">
        <v>0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50000</v>
      </c>
      <c r="C9" s="63">
        <v>0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50000</v>
      </c>
      <c r="C10" s="63">
        <v>0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50000</v>
      </c>
      <c r="C11" s="63">
        <v>0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50000</v>
      </c>
      <c r="C12" s="63">
        <v>0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50000</v>
      </c>
      <c r="C13" s="64">
        <v>0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50000</v>
      </c>
      <c r="C14" s="63">
        <v>0</v>
      </c>
      <c r="D14" s="64">
        <v>0</v>
      </c>
      <c r="E14" s="65">
        <v>0</v>
      </c>
    </row>
    <row r="15" spans="1:5" s="73" customFormat="1" ht="18" customHeight="1" thickBot="1" x14ac:dyDescent="0.3">
      <c r="A15" s="61">
        <v>2015</v>
      </c>
      <c r="B15" s="62">
        <v>49873</v>
      </c>
      <c r="C15" s="63">
        <v>-2.5399999999999867E-3</v>
      </c>
      <c r="D15" s="64">
        <v>0</v>
      </c>
      <c r="E15" s="65">
        <v>0</v>
      </c>
    </row>
    <row r="16" spans="1:5" s="73" customFormat="1" ht="18" customHeight="1" thickTop="1" x14ac:dyDescent="0.25">
      <c r="A16" s="76">
        <v>2016</v>
      </c>
      <c r="B16" s="77">
        <v>50000</v>
      </c>
      <c r="C16" s="78">
        <v>2.546468028793214E-3</v>
      </c>
      <c r="D16" s="74">
        <v>0</v>
      </c>
      <c r="E16" s="70">
        <v>0</v>
      </c>
    </row>
    <row r="17" spans="1:5" s="73" customFormat="1" ht="18" customHeight="1" x14ac:dyDescent="0.25">
      <c r="A17" s="61">
        <v>2017</v>
      </c>
      <c r="B17" s="62">
        <v>50000</v>
      </c>
      <c r="C17" s="63">
        <v>0</v>
      </c>
      <c r="D17" s="64">
        <v>0</v>
      </c>
      <c r="E17" s="65">
        <v>0</v>
      </c>
    </row>
    <row r="18" spans="1:5" s="73" customFormat="1" ht="18" customHeight="1" x14ac:dyDescent="0.25">
      <c r="A18" s="61">
        <v>2018</v>
      </c>
      <c r="B18" s="62">
        <v>50000</v>
      </c>
      <c r="C18" s="63">
        <v>0</v>
      </c>
      <c r="D18" s="64">
        <v>0</v>
      </c>
      <c r="E18" s="65">
        <v>0</v>
      </c>
    </row>
    <row r="19" spans="1:5" s="73" customFormat="1" ht="18" customHeight="1" x14ac:dyDescent="0.25">
      <c r="A19" s="61">
        <v>2019</v>
      </c>
      <c r="B19" s="62">
        <v>50000</v>
      </c>
      <c r="C19" s="63">
        <v>0</v>
      </c>
      <c r="D19" s="64">
        <v>0</v>
      </c>
      <c r="E19" s="65">
        <v>0</v>
      </c>
    </row>
    <row r="20" spans="1:5" s="73" customFormat="1" ht="18" customHeight="1" x14ac:dyDescent="0.25">
      <c r="A20" s="61">
        <v>2020</v>
      </c>
      <c r="B20" s="62">
        <v>50000</v>
      </c>
      <c r="C20" s="63">
        <v>0</v>
      </c>
      <c r="D20" s="64">
        <v>0</v>
      </c>
      <c r="E20" s="65">
        <v>0</v>
      </c>
    </row>
    <row r="21" spans="1:5" s="73" customFormat="1" ht="18" customHeight="1" x14ac:dyDescent="0.25">
      <c r="A21" s="61">
        <v>2021</v>
      </c>
      <c r="B21" s="62">
        <v>50000</v>
      </c>
      <c r="C21" s="63">
        <v>0</v>
      </c>
      <c r="D21" s="64">
        <v>0</v>
      </c>
      <c r="E21" s="65">
        <v>0</v>
      </c>
    </row>
    <row r="22" spans="1:5" s="73" customFormat="1" ht="18" customHeight="1" x14ac:dyDescent="0.25">
      <c r="A22" s="61">
        <v>2022</v>
      </c>
      <c r="B22" s="62">
        <v>50000</v>
      </c>
      <c r="C22" s="63">
        <v>0</v>
      </c>
      <c r="D22" s="64">
        <v>0</v>
      </c>
      <c r="E22" s="65">
        <v>0</v>
      </c>
    </row>
    <row r="23" spans="1:5" s="73" customFormat="1" ht="18" customHeight="1" x14ac:dyDescent="0.25">
      <c r="A23" s="61">
        <v>2023</v>
      </c>
      <c r="B23" s="62">
        <v>50000</v>
      </c>
      <c r="C23" s="63">
        <v>0</v>
      </c>
      <c r="D23" s="64">
        <v>0</v>
      </c>
      <c r="E23" s="65">
        <v>0</v>
      </c>
    </row>
    <row r="24" spans="1:5" s="73" customFormat="1" ht="18" customHeight="1" x14ac:dyDescent="0.25">
      <c r="A24" s="61">
        <v>2024</v>
      </c>
      <c r="B24" s="62">
        <v>50000</v>
      </c>
      <c r="C24" s="63">
        <v>0</v>
      </c>
      <c r="D24" s="64">
        <v>0</v>
      </c>
      <c r="E24" s="65">
        <v>0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Headings!F31</f>
        <v>Page 31</v>
      </c>
      <c r="B30" s="149"/>
      <c r="C30" s="149"/>
      <c r="D30" s="149"/>
      <c r="E30" s="164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Headings!E32</f>
        <v>July 2015 AFIS Lid Lift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12225166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 t="s">
        <v>106</v>
      </c>
      <c r="C6" s="63" t="s">
        <v>106</v>
      </c>
      <c r="D6" s="111" t="s">
        <v>106</v>
      </c>
      <c r="E6" s="112" t="s">
        <v>106</v>
      </c>
    </row>
    <row r="7" spans="1:5" s="73" customFormat="1" ht="18" customHeight="1" x14ac:dyDescent="0.25">
      <c r="A7" s="61">
        <v>2007</v>
      </c>
      <c r="B7" s="62">
        <v>16877743</v>
      </c>
      <c r="C7" s="63" t="s">
        <v>106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17468824</v>
      </c>
      <c r="C8" s="63">
        <v>3.5021329569954851E-2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17234054</v>
      </c>
      <c r="C9" s="63">
        <v>-1.3439370618193891E-2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15555595</v>
      </c>
      <c r="C10" s="63">
        <v>-9.7392000744572327E-2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11592601</v>
      </c>
      <c r="C11" s="63">
        <v>-0.25476325399317734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11212493</v>
      </c>
      <c r="C12" s="63">
        <v>-3.2788845229815067E-2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18528341</v>
      </c>
      <c r="C13" s="63">
        <v>0.65247291570215471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18945323</v>
      </c>
      <c r="C14" s="63">
        <v>2.2505090984670462E-2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19590685</v>
      </c>
      <c r="C15" s="68">
        <v>3.4064449574177313E-2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20221583.61749943</v>
      </c>
      <c r="C16" s="63">
        <v>3.2204010094564417E-2</v>
      </c>
      <c r="D16" s="64">
        <v>2.2280614044738467E-3</v>
      </c>
      <c r="E16" s="65">
        <v>44954.768011935055</v>
      </c>
    </row>
    <row r="17" spans="1:5" s="73" customFormat="1" ht="18" customHeight="1" x14ac:dyDescent="0.25">
      <c r="A17" s="61">
        <v>2017</v>
      </c>
      <c r="B17" s="62">
        <v>20938102.950506885</v>
      </c>
      <c r="C17" s="63">
        <v>3.5433393672857028E-2</v>
      </c>
      <c r="D17" s="64">
        <v>3.0347071330738551E-4</v>
      </c>
      <c r="E17" s="65">
        <v>6352.1733391173184</v>
      </c>
    </row>
    <row r="18" spans="1:5" s="73" customFormat="1" ht="18" customHeight="1" x14ac:dyDescent="0.25">
      <c r="A18" s="61">
        <v>2018</v>
      </c>
      <c r="B18" s="62">
        <v>21781601.448905289</v>
      </c>
      <c r="C18" s="63">
        <v>4.0285335323465121E-2</v>
      </c>
      <c r="D18" s="64">
        <v>-1.1858979315528817E-3</v>
      </c>
      <c r="E18" s="65">
        <v>-25861.425114717335</v>
      </c>
    </row>
    <row r="19" spans="1:5" s="73" customFormat="1" ht="18" customHeight="1" x14ac:dyDescent="0.25">
      <c r="A19" s="61">
        <v>2019</v>
      </c>
      <c r="B19" s="62" t="s">
        <v>106</v>
      </c>
      <c r="C19" s="63" t="s">
        <v>106</v>
      </c>
      <c r="D19" s="64" t="s">
        <v>106</v>
      </c>
      <c r="E19" s="65" t="s">
        <v>106</v>
      </c>
    </row>
    <row r="20" spans="1:5" s="73" customFormat="1" ht="18" customHeight="1" x14ac:dyDescent="0.25">
      <c r="A20" s="61">
        <v>2020</v>
      </c>
      <c r="B20" s="62" t="s">
        <v>106</v>
      </c>
      <c r="C20" s="63" t="s">
        <v>106</v>
      </c>
      <c r="D20" s="64" t="s">
        <v>106</v>
      </c>
      <c r="E20" s="65" t="s">
        <v>106</v>
      </c>
    </row>
    <row r="21" spans="1:5" s="73" customFormat="1" ht="18" customHeight="1" x14ac:dyDescent="0.25">
      <c r="A21" s="61">
        <v>2021</v>
      </c>
      <c r="B21" s="62" t="s">
        <v>106</v>
      </c>
      <c r="C21" s="63" t="s">
        <v>106</v>
      </c>
      <c r="D21" s="64" t="s">
        <v>106</v>
      </c>
      <c r="E21" s="65" t="s">
        <v>106</v>
      </c>
    </row>
    <row r="22" spans="1:5" s="73" customFormat="1" ht="18" customHeight="1" x14ac:dyDescent="0.25">
      <c r="A22" s="61">
        <v>2022</v>
      </c>
      <c r="B22" s="62" t="s">
        <v>106</v>
      </c>
      <c r="C22" s="63" t="s">
        <v>106</v>
      </c>
      <c r="D22" s="64" t="s">
        <v>106</v>
      </c>
      <c r="E22" s="65" t="s">
        <v>106</v>
      </c>
    </row>
    <row r="23" spans="1:5" s="73" customFormat="1" ht="18" customHeight="1" x14ac:dyDescent="0.25">
      <c r="A23" s="61">
        <v>2023</v>
      </c>
      <c r="B23" s="62" t="s">
        <v>106</v>
      </c>
      <c r="C23" s="63" t="s">
        <v>106</v>
      </c>
      <c r="D23" s="64" t="s">
        <v>106</v>
      </c>
      <c r="E23" s="65" t="s">
        <v>106</v>
      </c>
    </row>
    <row r="24" spans="1:5" s="73" customFormat="1" ht="18" customHeight="1" x14ac:dyDescent="0.25">
      <c r="A24" s="61">
        <v>2024</v>
      </c>
      <c r="B24" s="62" t="s">
        <v>106</v>
      </c>
      <c r="C24" s="63" t="s">
        <v>106</v>
      </c>
      <c r="D24" s="64" t="s">
        <v>106</v>
      </c>
      <c r="E24" s="65" t="s">
        <v>106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 t="s">
        <v>135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Headings!F32</f>
        <v>Page 32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Headings!E33</f>
        <v>July 2015 Parks Lid Lift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11857880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12216871</v>
      </c>
      <c r="C6" s="63">
        <v>3.0274467274082673E-2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12609307</v>
      </c>
      <c r="C7" s="63">
        <v>3.2122464090846181E-2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33946016</v>
      </c>
      <c r="C8" s="63">
        <v>1.6921397028401324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36596350</v>
      </c>
      <c r="C9" s="63">
        <v>7.8074964673321201E-2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37102038</v>
      </c>
      <c r="C10" s="63">
        <v>1.3817990045455364E-2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38260504</v>
      </c>
      <c r="C11" s="63">
        <v>3.1223783448230069E-2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40076386</v>
      </c>
      <c r="C12" s="63">
        <v>4.7461005741064044E-2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41283924</v>
      </c>
      <c r="C13" s="64">
        <v>3.0130910506750874E-2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63633007.528015107</v>
      </c>
      <c r="C14" s="64">
        <v>0.54135075745258865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65762804</v>
      </c>
      <c r="C15" s="79">
        <v>3.3469995442966027E-2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67880620.441530287</v>
      </c>
      <c r="C16" s="64">
        <v>3.2203864688164607E-2</v>
      </c>
      <c r="D16" s="64">
        <v>2.1559770533097211E-3</v>
      </c>
      <c r="E16" s="65">
        <v>146034.21362279356</v>
      </c>
    </row>
    <row r="17" spans="1:5" s="73" customFormat="1" ht="18" customHeight="1" x14ac:dyDescent="0.25">
      <c r="A17" s="61">
        <v>2017</v>
      </c>
      <c r="B17" s="62">
        <v>70285784.598138392</v>
      </c>
      <c r="C17" s="64">
        <v>3.5432265364748972E-2</v>
      </c>
      <c r="D17" s="64">
        <v>2.2903312340227799E-4</v>
      </c>
      <c r="E17" s="65">
        <v>16094.086698353291</v>
      </c>
    </row>
    <row r="18" spans="1:5" s="73" customFormat="1" ht="18" customHeight="1" x14ac:dyDescent="0.25">
      <c r="A18" s="61">
        <v>2018</v>
      </c>
      <c r="B18" s="62">
        <v>73117229.265653625</v>
      </c>
      <c r="C18" s="64">
        <v>4.0284741554841075E-2</v>
      </c>
      <c r="D18" s="64">
        <v>-1.261720096689567E-3</v>
      </c>
      <c r="E18" s="65">
        <v>-92370.02269269526</v>
      </c>
    </row>
    <row r="19" spans="1:5" s="73" customFormat="1" ht="18" customHeight="1" x14ac:dyDescent="0.25">
      <c r="A19" s="61">
        <v>2019</v>
      </c>
      <c r="B19" s="62">
        <v>76152583.575053841</v>
      </c>
      <c r="C19" s="64">
        <v>4.1513530256623854E-2</v>
      </c>
      <c r="D19" s="64">
        <v>-2.3684368843016612E-3</v>
      </c>
      <c r="E19" s="65">
        <v>-180790.77932411432</v>
      </c>
    </row>
    <row r="20" spans="1:5" s="73" customFormat="1" ht="18" customHeight="1" x14ac:dyDescent="0.25">
      <c r="A20" s="61">
        <v>2020</v>
      </c>
      <c r="B20" s="62" t="s">
        <v>106</v>
      </c>
      <c r="C20" s="63" t="s">
        <v>106</v>
      </c>
      <c r="D20" s="64" t="s">
        <v>106</v>
      </c>
      <c r="E20" s="65" t="s">
        <v>106</v>
      </c>
    </row>
    <row r="21" spans="1:5" s="73" customFormat="1" ht="18" customHeight="1" x14ac:dyDescent="0.25">
      <c r="A21" s="61">
        <v>2021</v>
      </c>
      <c r="B21" s="62" t="s">
        <v>106</v>
      </c>
      <c r="C21" s="63" t="s">
        <v>106</v>
      </c>
      <c r="D21" s="64" t="s">
        <v>106</v>
      </c>
      <c r="E21" s="65" t="s">
        <v>106</v>
      </c>
    </row>
    <row r="22" spans="1:5" s="73" customFormat="1" ht="18" customHeight="1" x14ac:dyDescent="0.25">
      <c r="A22" s="61">
        <v>2022</v>
      </c>
      <c r="B22" s="62" t="s">
        <v>106</v>
      </c>
      <c r="C22" s="63" t="s">
        <v>106</v>
      </c>
      <c r="D22" s="64" t="s">
        <v>106</v>
      </c>
      <c r="E22" s="65" t="s">
        <v>106</v>
      </c>
    </row>
    <row r="23" spans="1:5" s="73" customFormat="1" ht="18" customHeight="1" x14ac:dyDescent="0.25">
      <c r="A23" s="61">
        <v>2023</v>
      </c>
      <c r="B23" s="62" t="s">
        <v>106</v>
      </c>
      <c r="C23" s="63" t="s">
        <v>106</v>
      </c>
      <c r="D23" s="64" t="s">
        <v>106</v>
      </c>
      <c r="E23" s="65" t="s">
        <v>106</v>
      </c>
    </row>
    <row r="24" spans="1:5" s="73" customFormat="1" ht="18" customHeight="1" x14ac:dyDescent="0.25">
      <c r="A24" s="61">
        <v>2024</v>
      </c>
      <c r="B24" s="62" t="s">
        <v>106</v>
      </c>
      <c r="C24" s="63" t="s">
        <v>106</v>
      </c>
      <c r="D24" s="64" t="s">
        <v>106</v>
      </c>
      <c r="E24" s="65" t="s">
        <v>106</v>
      </c>
    </row>
    <row r="25" spans="1:5" ht="21.75" customHeight="1" x14ac:dyDescent="0.3"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5" t="s">
        <v>209</v>
      </c>
      <c r="B28" s="3"/>
      <c r="C28" s="3"/>
    </row>
    <row r="29" spans="1:5" ht="21.75" customHeight="1" x14ac:dyDescent="0.3">
      <c r="A29" s="42" t="s">
        <v>224</v>
      </c>
      <c r="B29" s="20"/>
      <c r="C29" s="20"/>
    </row>
    <row r="30" spans="1:5" ht="21.75" customHeight="1" x14ac:dyDescent="0.3">
      <c r="A30" s="149" t="str">
        <f>Headings!F33</f>
        <v>Page 33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Headings!E34</f>
        <v>July 2015 Children and Family Justice Center Lid Lift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5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5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5" s="73" customFormat="1" ht="18" customHeight="1" x14ac:dyDescent="0.25">
      <c r="A9" s="61">
        <v>2009</v>
      </c>
      <c r="B9" s="62" t="s">
        <v>106</v>
      </c>
      <c r="C9" s="63" t="s">
        <v>106</v>
      </c>
      <c r="D9" s="64" t="s">
        <v>106</v>
      </c>
      <c r="E9" s="65" t="s">
        <v>106</v>
      </c>
    </row>
    <row r="10" spans="1:5" s="73" customFormat="1" ht="18" customHeight="1" x14ac:dyDescent="0.25">
      <c r="A10" s="61">
        <v>2010</v>
      </c>
      <c r="B10" s="62" t="s">
        <v>106</v>
      </c>
      <c r="C10" s="63" t="s">
        <v>106</v>
      </c>
      <c r="D10" s="64" t="s">
        <v>106</v>
      </c>
      <c r="E10" s="65" t="s">
        <v>106</v>
      </c>
    </row>
    <row r="11" spans="1:5" s="73" customFormat="1" ht="18" customHeight="1" x14ac:dyDescent="0.25">
      <c r="A11" s="61">
        <v>2011</v>
      </c>
      <c r="B11" s="62" t="s">
        <v>106</v>
      </c>
      <c r="C11" s="63" t="s">
        <v>106</v>
      </c>
      <c r="D11" s="64" t="s">
        <v>106</v>
      </c>
      <c r="E11" s="65" t="s">
        <v>106</v>
      </c>
    </row>
    <row r="12" spans="1:5" s="73" customFormat="1" ht="18" customHeight="1" x14ac:dyDescent="0.25">
      <c r="A12" s="61">
        <v>2012</v>
      </c>
      <c r="B12" s="62" t="s">
        <v>106</v>
      </c>
      <c r="C12" s="63" t="s">
        <v>106</v>
      </c>
      <c r="D12" s="64" t="s">
        <v>106</v>
      </c>
      <c r="E12" s="65" t="s">
        <v>106</v>
      </c>
    </row>
    <row r="13" spans="1:5" s="73" customFormat="1" ht="18" customHeight="1" x14ac:dyDescent="0.25">
      <c r="A13" s="61">
        <v>2013</v>
      </c>
      <c r="B13" s="62">
        <v>21908512</v>
      </c>
      <c r="C13" s="64" t="s">
        <v>106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22366030</v>
      </c>
      <c r="C14" s="64">
        <v>2.0883116114869038E-2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23080793</v>
      </c>
      <c r="C15" s="79">
        <v>3.1957526659849744E-2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23824145.13537604</v>
      </c>
      <c r="C16" s="64">
        <v>3.2206524939417891E-2</v>
      </c>
      <c r="D16" s="64">
        <v>2.2247780598299016E-3</v>
      </c>
      <c r="E16" s="65">
        <v>52885.77627665177</v>
      </c>
    </row>
    <row r="17" spans="1:5" s="73" customFormat="1" ht="18" customHeight="1" x14ac:dyDescent="0.25">
      <c r="A17" s="61">
        <v>2017</v>
      </c>
      <c r="B17" s="62">
        <v>24462775.692886092</v>
      </c>
      <c r="C17" s="64">
        <v>2.6806021952987535E-2</v>
      </c>
      <c r="D17" s="64">
        <v>2.5497312694080509E-3</v>
      </c>
      <c r="E17" s="65">
        <v>62214.872913774103</v>
      </c>
    </row>
    <row r="18" spans="1:5" s="73" customFormat="1" ht="18" customHeight="1" x14ac:dyDescent="0.25">
      <c r="A18" s="61">
        <v>2018</v>
      </c>
      <c r="B18" s="62">
        <v>25106793.877655186</v>
      </c>
      <c r="C18" s="64">
        <v>2.6326455871333421E-2</v>
      </c>
      <c r="D18" s="64">
        <v>2.9971620311035618E-3</v>
      </c>
      <c r="E18" s="65">
        <v>75024.269441071898</v>
      </c>
    </row>
    <row r="19" spans="1:5" s="73" customFormat="1" ht="18" customHeight="1" x14ac:dyDescent="0.25">
      <c r="A19" s="61">
        <v>2019</v>
      </c>
      <c r="B19" s="62">
        <v>25755830.6507801</v>
      </c>
      <c r="C19" s="64">
        <v>2.5851041606015368E-2</v>
      </c>
      <c r="D19" s="64">
        <v>3.169668839286599E-3</v>
      </c>
      <c r="E19" s="65">
        <v>81379.507753837854</v>
      </c>
    </row>
    <row r="20" spans="1:5" s="73" customFormat="1" ht="18" customHeight="1" x14ac:dyDescent="0.25">
      <c r="A20" s="61">
        <v>2020</v>
      </c>
      <c r="B20" s="62">
        <v>26405219.826327063</v>
      </c>
      <c r="C20" s="64">
        <v>2.5213287987172484E-2</v>
      </c>
      <c r="D20" s="64">
        <v>3.0410044377850998E-3</v>
      </c>
      <c r="E20" s="65">
        <v>80054.943234905601</v>
      </c>
    </row>
    <row r="21" spans="1:5" s="73" customFormat="1" ht="18" customHeight="1" x14ac:dyDescent="0.25">
      <c r="A21" s="61">
        <v>2021</v>
      </c>
      <c r="B21" s="62">
        <v>27062069.453454308</v>
      </c>
      <c r="C21" s="64">
        <v>2.4875749243804535E-2</v>
      </c>
      <c r="D21" s="64">
        <v>2.8401330966378868E-3</v>
      </c>
      <c r="E21" s="65">
        <v>76642.205055095255</v>
      </c>
    </row>
    <row r="22" spans="1:5" s="73" customFormat="1" ht="18" customHeight="1" x14ac:dyDescent="0.25">
      <c r="A22" s="61">
        <v>2022</v>
      </c>
      <c r="B22" s="62" t="s">
        <v>106</v>
      </c>
      <c r="C22" s="80" t="s">
        <v>106</v>
      </c>
      <c r="D22" s="64" t="s">
        <v>106</v>
      </c>
      <c r="E22" s="65" t="s">
        <v>106</v>
      </c>
    </row>
    <row r="23" spans="1:5" s="73" customFormat="1" ht="18" customHeight="1" x14ac:dyDescent="0.25">
      <c r="A23" s="61">
        <v>2023</v>
      </c>
      <c r="B23" s="62" t="s">
        <v>106</v>
      </c>
      <c r="C23" s="80" t="s">
        <v>106</v>
      </c>
      <c r="D23" s="64" t="s">
        <v>106</v>
      </c>
      <c r="E23" s="65" t="s">
        <v>106</v>
      </c>
    </row>
    <row r="24" spans="1:5" s="73" customFormat="1" ht="18" customHeight="1" x14ac:dyDescent="0.25">
      <c r="A24" s="61">
        <v>2024</v>
      </c>
      <c r="B24" s="62" t="s">
        <v>106</v>
      </c>
      <c r="C24" s="80" t="s">
        <v>106</v>
      </c>
      <c r="D24" s="64" t="s">
        <v>106</v>
      </c>
      <c r="E24" s="65" t="s">
        <v>106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 t="s">
        <v>146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Headings!F34</f>
        <v>Page 34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Headings!E35</f>
        <v>July 2015 Veterans and Human Services Lid Lift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s="73" customFormat="1" ht="18" customHeight="1" x14ac:dyDescent="0.25">
      <c r="A6" s="61">
        <v>2006</v>
      </c>
      <c r="B6" s="62">
        <v>13448844</v>
      </c>
      <c r="C6" s="63" t="s">
        <v>106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13880852</v>
      </c>
      <c r="C7" s="63">
        <v>3.2122314750620884E-2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14366946</v>
      </c>
      <c r="C8" s="63">
        <v>3.5019031972965298E-2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14853888</v>
      </c>
      <c r="C9" s="63">
        <v>3.3893215718914682E-2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15207674</v>
      </c>
      <c r="C10" s="63">
        <v>2.3817737147338036E-2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15469686</v>
      </c>
      <c r="C11" s="63">
        <v>1.7228933234628707E-2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15882255</v>
      </c>
      <c r="C12" s="63">
        <v>2.666951352470881E-2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16409992</v>
      </c>
      <c r="C13" s="64">
        <v>3.322809009174077E-2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16774932</v>
      </c>
      <c r="C14" s="64">
        <v>2.2238889574108356E-2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17350514</v>
      </c>
      <c r="C15" s="79">
        <v>3.431203178647757E-2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17907056.361624703</v>
      </c>
      <c r="C16" s="64">
        <v>3.2076419270616663E-2</v>
      </c>
      <c r="D16" s="64">
        <v>2.1030552256586788E-3</v>
      </c>
      <c r="E16" s="65">
        <v>37580.494601923972</v>
      </c>
    </row>
    <row r="17" spans="1:5" s="73" customFormat="1" ht="18" customHeight="1" x14ac:dyDescent="0.25">
      <c r="A17" s="61">
        <v>2017</v>
      </c>
      <c r="B17" s="62">
        <v>18541507.086727899</v>
      </c>
      <c r="C17" s="64">
        <v>3.5430207639421951E-2</v>
      </c>
      <c r="D17" s="64">
        <v>1.7409267581802723E-4</v>
      </c>
      <c r="E17" s="65">
        <v>3227.3787194304168</v>
      </c>
    </row>
    <row r="18" spans="1:5" s="73" customFormat="1" ht="18" customHeight="1" x14ac:dyDescent="0.25">
      <c r="A18" s="61">
        <v>2018</v>
      </c>
      <c r="B18" s="62" t="s">
        <v>106</v>
      </c>
      <c r="C18" s="80" t="s">
        <v>106</v>
      </c>
      <c r="D18" s="64" t="s">
        <v>106</v>
      </c>
      <c r="E18" s="65" t="s">
        <v>106</v>
      </c>
    </row>
    <row r="19" spans="1:5" s="73" customFormat="1" ht="18" customHeight="1" x14ac:dyDescent="0.25">
      <c r="A19" s="61">
        <v>2019</v>
      </c>
      <c r="B19" s="62" t="s">
        <v>106</v>
      </c>
      <c r="C19" s="80" t="s">
        <v>106</v>
      </c>
      <c r="D19" s="64" t="s">
        <v>106</v>
      </c>
      <c r="E19" s="65" t="s">
        <v>106</v>
      </c>
    </row>
    <row r="20" spans="1:5" s="73" customFormat="1" ht="18" customHeight="1" x14ac:dyDescent="0.25">
      <c r="A20" s="61">
        <v>2020</v>
      </c>
      <c r="B20" s="62" t="s">
        <v>106</v>
      </c>
      <c r="C20" s="80" t="s">
        <v>106</v>
      </c>
      <c r="D20" s="64" t="s">
        <v>106</v>
      </c>
      <c r="E20" s="65" t="s">
        <v>106</v>
      </c>
    </row>
    <row r="21" spans="1:5" s="73" customFormat="1" ht="18" customHeight="1" x14ac:dyDescent="0.25">
      <c r="A21" s="61">
        <v>2021</v>
      </c>
      <c r="B21" s="62" t="s">
        <v>106</v>
      </c>
      <c r="C21" s="80" t="s">
        <v>106</v>
      </c>
      <c r="D21" s="64" t="s">
        <v>106</v>
      </c>
      <c r="E21" s="65" t="s">
        <v>106</v>
      </c>
    </row>
    <row r="22" spans="1:5" s="73" customFormat="1" ht="18" customHeight="1" x14ac:dyDescent="0.25">
      <c r="A22" s="61">
        <v>2022</v>
      </c>
      <c r="B22" s="62" t="s">
        <v>106</v>
      </c>
      <c r="C22" s="80" t="s">
        <v>106</v>
      </c>
      <c r="D22" s="64" t="s">
        <v>106</v>
      </c>
      <c r="E22" s="65" t="s">
        <v>106</v>
      </c>
    </row>
    <row r="23" spans="1:5" s="73" customFormat="1" ht="18" customHeight="1" x14ac:dyDescent="0.25">
      <c r="A23" s="61">
        <v>2023</v>
      </c>
      <c r="B23" s="62" t="s">
        <v>106</v>
      </c>
      <c r="C23" s="80" t="s">
        <v>106</v>
      </c>
      <c r="D23" s="64" t="s">
        <v>106</v>
      </c>
      <c r="E23" s="65" t="s">
        <v>106</v>
      </c>
    </row>
    <row r="24" spans="1:5" s="73" customFormat="1" ht="18" customHeight="1" x14ac:dyDescent="0.25">
      <c r="A24" s="61">
        <v>2024</v>
      </c>
      <c r="B24" s="62" t="s">
        <v>106</v>
      </c>
      <c r="C24" s="80" t="s">
        <v>106</v>
      </c>
      <c r="D24" s="64" t="s">
        <v>106</v>
      </c>
      <c r="E24" s="65" t="s">
        <v>106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 t="s">
        <v>31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Headings!F35</f>
        <v>Page 35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36" customWidth="1"/>
    <col min="2" max="2" width="20.75" style="136" customWidth="1"/>
    <col min="3" max="3" width="10.75" style="136" customWidth="1"/>
    <col min="4" max="5" width="17.75" style="137" customWidth="1"/>
    <col min="6" max="16384" width="10.75" style="137"/>
  </cols>
  <sheetData>
    <row r="1" spans="1:7" ht="23.25" x14ac:dyDescent="0.3">
      <c r="A1" s="157" t="str">
        <f>+Headings!E36</f>
        <v>July 2015 Puget Sound Emergency Radio Network (PSERN) Forecast</v>
      </c>
      <c r="B1" s="150"/>
      <c r="C1" s="150"/>
      <c r="D1" s="150"/>
      <c r="E1" s="150"/>
    </row>
    <row r="2" spans="1:7" ht="21.75" customHeight="1" x14ac:dyDescent="0.3">
      <c r="A2" s="157" t="s">
        <v>114</v>
      </c>
      <c r="B2" s="150"/>
      <c r="C2" s="150"/>
      <c r="D2" s="150"/>
      <c r="E2" s="150"/>
    </row>
    <row r="4" spans="1:7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7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7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7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7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7" s="73" customFormat="1" ht="18" customHeight="1" x14ac:dyDescent="0.25">
      <c r="A9" s="61">
        <v>2009</v>
      </c>
      <c r="B9" s="62" t="s">
        <v>106</v>
      </c>
      <c r="C9" s="63" t="s">
        <v>106</v>
      </c>
      <c r="D9" s="64" t="s">
        <v>106</v>
      </c>
      <c r="E9" s="65" t="s">
        <v>106</v>
      </c>
    </row>
    <row r="10" spans="1:7" s="73" customFormat="1" ht="18" customHeight="1" x14ac:dyDescent="0.25">
      <c r="A10" s="61">
        <v>2010</v>
      </c>
      <c r="B10" s="62" t="s">
        <v>106</v>
      </c>
      <c r="C10" s="63" t="s">
        <v>106</v>
      </c>
      <c r="D10" s="64" t="s">
        <v>106</v>
      </c>
      <c r="E10" s="65" t="s">
        <v>106</v>
      </c>
    </row>
    <row r="11" spans="1:7" s="73" customFormat="1" ht="18" customHeight="1" x14ac:dyDescent="0.25">
      <c r="A11" s="61">
        <v>2011</v>
      </c>
      <c r="B11" s="62" t="s">
        <v>106</v>
      </c>
      <c r="C11" s="63" t="s">
        <v>106</v>
      </c>
      <c r="D11" s="64" t="s">
        <v>106</v>
      </c>
      <c r="E11" s="65" t="s">
        <v>106</v>
      </c>
    </row>
    <row r="12" spans="1:7" s="73" customFormat="1" ht="18" customHeight="1" x14ac:dyDescent="0.25">
      <c r="A12" s="61">
        <v>2012</v>
      </c>
      <c r="B12" s="62" t="s">
        <v>106</v>
      </c>
      <c r="C12" s="63" t="s">
        <v>106</v>
      </c>
      <c r="D12" s="64" t="s">
        <v>106</v>
      </c>
      <c r="E12" s="65" t="s">
        <v>106</v>
      </c>
    </row>
    <row r="13" spans="1:7" s="73" customFormat="1" ht="18" customHeight="1" x14ac:dyDescent="0.25">
      <c r="A13" s="61">
        <v>2013</v>
      </c>
      <c r="B13" s="62" t="s">
        <v>106</v>
      </c>
      <c r="C13" s="63" t="s">
        <v>106</v>
      </c>
      <c r="D13" s="64" t="s">
        <v>106</v>
      </c>
      <c r="E13" s="65" t="s">
        <v>106</v>
      </c>
    </row>
    <row r="14" spans="1:7" s="73" customFormat="1" ht="18" customHeight="1" x14ac:dyDescent="0.25">
      <c r="A14" s="61">
        <v>2014</v>
      </c>
      <c r="B14" s="62" t="s">
        <v>106</v>
      </c>
      <c r="C14" s="63" t="s">
        <v>106</v>
      </c>
      <c r="D14" s="64" t="s">
        <v>106</v>
      </c>
      <c r="E14" s="65" t="s">
        <v>106</v>
      </c>
      <c r="F14" s="83"/>
      <c r="G14" s="104"/>
    </row>
    <row r="15" spans="1:7" s="73" customFormat="1" ht="18" customHeight="1" thickBot="1" x14ac:dyDescent="0.3">
      <c r="A15" s="66">
        <v>2015</v>
      </c>
      <c r="B15" s="62" t="s">
        <v>106</v>
      </c>
      <c r="C15" s="63" t="s">
        <v>106</v>
      </c>
      <c r="D15" s="64" t="s">
        <v>106</v>
      </c>
      <c r="E15" s="65" t="s">
        <v>106</v>
      </c>
    </row>
    <row r="16" spans="1:7" s="73" customFormat="1" ht="18" customHeight="1" thickTop="1" x14ac:dyDescent="0.25">
      <c r="A16" s="61">
        <v>2016</v>
      </c>
      <c r="B16" s="77">
        <v>29080093.635830678</v>
      </c>
      <c r="C16" s="69" t="s">
        <v>106</v>
      </c>
      <c r="D16" s="122" t="s">
        <v>243</v>
      </c>
      <c r="E16" s="145" t="s">
        <v>243</v>
      </c>
    </row>
    <row r="17" spans="1:5" s="73" customFormat="1" ht="18" customHeight="1" x14ac:dyDescent="0.25">
      <c r="A17" s="61">
        <v>2017</v>
      </c>
      <c r="B17" s="62">
        <v>29859599.671246357</v>
      </c>
      <c r="C17" s="64">
        <v>2.6805485744902269E-2</v>
      </c>
      <c r="D17" s="111" t="s">
        <v>243</v>
      </c>
      <c r="E17" s="112" t="s">
        <v>243</v>
      </c>
    </row>
    <row r="18" spans="1:5" s="73" customFormat="1" ht="18" customHeight="1" x14ac:dyDescent="0.25">
      <c r="A18" s="61">
        <v>2018</v>
      </c>
      <c r="B18" s="62">
        <v>30645726.455892738</v>
      </c>
      <c r="C18" s="64">
        <v>2.6327438857239205E-2</v>
      </c>
      <c r="D18" s="111" t="s">
        <v>243</v>
      </c>
      <c r="E18" s="112" t="s">
        <v>243</v>
      </c>
    </row>
    <row r="19" spans="1:5" s="73" customFormat="1" ht="18" customHeight="1" x14ac:dyDescent="0.25">
      <c r="A19" s="61">
        <v>2019</v>
      </c>
      <c r="B19" s="62">
        <v>31437939.79767099</v>
      </c>
      <c r="C19" s="64">
        <v>2.5850695460538642E-2</v>
      </c>
      <c r="D19" s="111" t="s">
        <v>243</v>
      </c>
      <c r="E19" s="112" t="s">
        <v>243</v>
      </c>
    </row>
    <row r="20" spans="1:5" s="73" customFormat="1" ht="18" customHeight="1" x14ac:dyDescent="0.25">
      <c r="A20" s="61">
        <v>2020</v>
      </c>
      <c r="B20" s="62">
        <v>32230588.597328138</v>
      </c>
      <c r="C20" s="64">
        <v>2.5213127983528594E-2</v>
      </c>
      <c r="D20" s="111" t="s">
        <v>243</v>
      </c>
      <c r="E20" s="112" t="s">
        <v>243</v>
      </c>
    </row>
    <row r="21" spans="1:5" s="73" customFormat="1" ht="18" customHeight="1" x14ac:dyDescent="0.25">
      <c r="A21" s="61">
        <v>2021</v>
      </c>
      <c r="B21" s="62">
        <v>33032388.801513687</v>
      </c>
      <c r="C21" s="64">
        <v>2.4876995397223878E-2</v>
      </c>
      <c r="D21" s="111" t="s">
        <v>243</v>
      </c>
      <c r="E21" s="112" t="s">
        <v>243</v>
      </c>
    </row>
    <row r="22" spans="1:5" s="73" customFormat="1" ht="18" customHeight="1" x14ac:dyDescent="0.25">
      <c r="A22" s="61">
        <v>2022</v>
      </c>
      <c r="B22" s="62">
        <v>33838810.278373376</v>
      </c>
      <c r="C22" s="64">
        <v>2.4413053554962261E-2</v>
      </c>
      <c r="D22" s="111" t="s">
        <v>243</v>
      </c>
      <c r="E22" s="112" t="s">
        <v>243</v>
      </c>
    </row>
    <row r="23" spans="1:5" s="73" customFormat="1" ht="18" customHeight="1" x14ac:dyDescent="0.25">
      <c r="A23" s="61">
        <v>2023</v>
      </c>
      <c r="B23" s="62">
        <v>34660091.841513313</v>
      </c>
      <c r="C23" s="64">
        <v>2.4270403019009956E-2</v>
      </c>
      <c r="D23" s="111" t="s">
        <v>243</v>
      </c>
      <c r="E23" s="112" t="s">
        <v>243</v>
      </c>
    </row>
    <row r="24" spans="1:5" s="73" customFormat="1" ht="18" customHeight="1" x14ac:dyDescent="0.25">
      <c r="A24" s="61">
        <v>2024</v>
      </c>
      <c r="B24" s="62">
        <v>35501152.389986649</v>
      </c>
      <c r="C24" s="64">
        <v>2.4265964219574832E-2</v>
      </c>
      <c r="D24" s="111" t="s">
        <v>243</v>
      </c>
      <c r="E24" s="112" t="s">
        <v>243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137"/>
      <c r="B29" s="137"/>
      <c r="C29" s="137"/>
    </row>
    <row r="30" spans="1:5" ht="21.75" customHeight="1" x14ac:dyDescent="0.3">
      <c r="A30" s="149" t="str">
        <f>+Headings!F36</f>
        <v>Page 36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ageMargins left="0.75" right="0.75" top="1" bottom="1" header="0.5" footer="0.5"/>
  <pageSetup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0.25" x14ac:dyDescent="0.3">
      <c r="A1" s="165" t="str">
        <f>Headings!E37</f>
        <v>July 2015 Emergency Medical Services (EMS) Property Tax Forecast</v>
      </c>
      <c r="B1" s="166"/>
      <c r="C1" s="166"/>
      <c r="D1" s="166"/>
      <c r="E1" s="166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57448128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59125468</v>
      </c>
      <c r="C6" s="63">
        <v>2.9197470107293899E-2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61271823</v>
      </c>
      <c r="C7" s="63">
        <v>3.6301699971321932E-2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101838056</v>
      </c>
      <c r="C8" s="63">
        <v>0.66206995342704267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105583802</v>
      </c>
      <c r="C9" s="63">
        <v>3.6781397319681775E-2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102097238</v>
      </c>
      <c r="C10" s="63">
        <v>-3.3021769759721264E-2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98589189</v>
      </c>
      <c r="C11" s="63">
        <v>-3.4359881508253975E-2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95268834</v>
      </c>
      <c r="C12" s="63">
        <v>-3.3678692701285984E-2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93870870</v>
      </c>
      <c r="C13" s="64">
        <v>-1.4673885900608363E-2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113541014.793615</v>
      </c>
      <c r="C14" s="64">
        <v>0.2095447159871322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116769207</v>
      </c>
      <c r="C15" s="79">
        <v>2.8431947805406921E-2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120004317.54220742</v>
      </c>
      <c r="C16" s="64">
        <v>2.7705168385766532E-2</v>
      </c>
      <c r="D16" s="64">
        <v>1.7350436405823011E-3</v>
      </c>
      <c r="E16" s="65">
        <v>207852.09553746879</v>
      </c>
    </row>
    <row r="17" spans="1:5" s="73" customFormat="1" ht="18" customHeight="1" x14ac:dyDescent="0.25">
      <c r="A17" s="61">
        <v>2017</v>
      </c>
      <c r="B17" s="62">
        <v>123231443.18309723</v>
      </c>
      <c r="C17" s="64">
        <v>2.6891746122007509E-2</v>
      </c>
      <c r="D17" s="64">
        <v>2.0583452034319549E-3</v>
      </c>
      <c r="E17" s="65">
        <v>253131.81732590497</v>
      </c>
    </row>
    <row r="18" spans="1:5" s="73" customFormat="1" ht="18" customHeight="1" x14ac:dyDescent="0.25">
      <c r="A18" s="61">
        <v>2018</v>
      </c>
      <c r="B18" s="62">
        <v>126485438.72028558</v>
      </c>
      <c r="C18" s="64">
        <v>2.6405562193681176E-2</v>
      </c>
      <c r="D18" s="64">
        <v>2.5178716991023364E-3</v>
      </c>
      <c r="E18" s="65">
        <v>317674.24351507425</v>
      </c>
    </row>
    <row r="19" spans="1:5" s="73" customFormat="1" ht="18" customHeight="1" x14ac:dyDescent="0.25">
      <c r="A19" s="61">
        <v>2019</v>
      </c>
      <c r="B19" s="62">
        <v>129766467.55998936</v>
      </c>
      <c r="C19" s="64">
        <v>2.5939972797655919E-2</v>
      </c>
      <c r="D19" s="64">
        <v>2.6922888473934758E-3</v>
      </c>
      <c r="E19" s="65">
        <v>348430.73718959093</v>
      </c>
    </row>
    <row r="20" spans="1:5" s="73" customFormat="1" ht="18" customHeight="1" x14ac:dyDescent="0.25">
      <c r="A20" s="61">
        <v>2020</v>
      </c>
      <c r="B20" s="62" t="s">
        <v>106</v>
      </c>
      <c r="C20" s="80" t="s">
        <v>106</v>
      </c>
      <c r="D20" s="64" t="s">
        <v>106</v>
      </c>
      <c r="E20" s="65" t="s">
        <v>106</v>
      </c>
    </row>
    <row r="21" spans="1:5" s="73" customFormat="1" ht="18" customHeight="1" x14ac:dyDescent="0.25">
      <c r="A21" s="61">
        <v>2021</v>
      </c>
      <c r="B21" s="62" t="s">
        <v>106</v>
      </c>
      <c r="C21" s="80" t="s">
        <v>106</v>
      </c>
      <c r="D21" s="64" t="s">
        <v>106</v>
      </c>
      <c r="E21" s="65" t="s">
        <v>106</v>
      </c>
    </row>
    <row r="22" spans="1:5" s="73" customFormat="1" ht="18" customHeight="1" x14ac:dyDescent="0.25">
      <c r="A22" s="61">
        <v>2022</v>
      </c>
      <c r="B22" s="62" t="s">
        <v>106</v>
      </c>
      <c r="C22" s="80" t="s">
        <v>106</v>
      </c>
      <c r="D22" s="64" t="s">
        <v>106</v>
      </c>
      <c r="E22" s="65" t="s">
        <v>106</v>
      </c>
    </row>
    <row r="23" spans="1:5" s="73" customFormat="1" ht="18" customHeight="1" x14ac:dyDescent="0.25">
      <c r="A23" s="61">
        <v>2023</v>
      </c>
      <c r="B23" s="62" t="s">
        <v>106</v>
      </c>
      <c r="C23" s="80" t="s">
        <v>106</v>
      </c>
      <c r="D23" s="64" t="s">
        <v>106</v>
      </c>
      <c r="E23" s="65" t="s">
        <v>106</v>
      </c>
    </row>
    <row r="24" spans="1:5" s="73" customFormat="1" ht="18" customHeight="1" x14ac:dyDescent="0.25">
      <c r="A24" s="61">
        <v>2024</v>
      </c>
      <c r="B24" s="62" t="s">
        <v>106</v>
      </c>
      <c r="C24" s="80" t="s">
        <v>106</v>
      </c>
      <c r="D24" s="64" t="s">
        <v>106</v>
      </c>
      <c r="E24" s="65" t="s">
        <v>106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42" t="s">
        <v>187</v>
      </c>
      <c r="B28" s="3"/>
      <c r="C28" s="3"/>
    </row>
    <row r="29" spans="1:5" ht="21.75" customHeight="1" x14ac:dyDescent="0.3">
      <c r="A29" s="75" t="s">
        <v>199</v>
      </c>
      <c r="B29" s="20"/>
      <c r="C29" s="20"/>
    </row>
    <row r="30" spans="1:5" ht="21.75" customHeight="1" x14ac:dyDescent="0.3">
      <c r="A30" s="149" t="str">
        <f>Headings!F37</f>
        <v>Page 37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Headings!E38</f>
        <v>July 2015 Conservation Futures Property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14349780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14759876</v>
      </c>
      <c r="C6" s="63">
        <v>2.8578556605048933E-2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15259661</v>
      </c>
      <c r="C7" s="63">
        <v>3.3861056827306779E-2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15755647</v>
      </c>
      <c r="C8" s="63">
        <v>3.2503081162812197E-2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16360030</v>
      </c>
      <c r="C9" s="63">
        <v>3.8359770309654762E-2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16738720</v>
      </c>
      <c r="C10" s="63">
        <v>2.3147268067356785E-2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17061273</v>
      </c>
      <c r="C11" s="63">
        <v>1.9269872487263084E-2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17416782</v>
      </c>
      <c r="C12" s="63">
        <v>2.0837190753585588E-2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17566647</v>
      </c>
      <c r="C13" s="64">
        <v>8.6046320152597389E-3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17955638</v>
      </c>
      <c r="C14" s="80">
        <v>2.2143724980640878E-2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18389600</v>
      </c>
      <c r="C15" s="79">
        <v>2.4168564770575163E-2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18943603.85419827</v>
      </c>
      <c r="C16" s="64">
        <v>3.0125932820630696E-2</v>
      </c>
      <c r="D16" s="64">
        <v>1.6277307884602354E-3</v>
      </c>
      <c r="E16" s="65">
        <v>30784.977582041174</v>
      </c>
    </row>
    <row r="17" spans="1:5" s="73" customFormat="1" ht="18" customHeight="1" x14ac:dyDescent="0.25">
      <c r="A17" s="61">
        <v>2017</v>
      </c>
      <c r="B17" s="62">
        <v>19456000.442742258</v>
      </c>
      <c r="C17" s="64">
        <v>2.7048527433729763E-2</v>
      </c>
      <c r="D17" s="64">
        <v>2.018488796313278E-3</v>
      </c>
      <c r="E17" s="65">
        <v>39192.609072431922</v>
      </c>
    </row>
    <row r="18" spans="1:5" s="73" customFormat="1" ht="18" customHeight="1" x14ac:dyDescent="0.25">
      <c r="A18" s="61">
        <v>2018</v>
      </c>
      <c r="B18" s="62">
        <v>19971299.317253925</v>
      </c>
      <c r="C18" s="64">
        <v>2.6485344509944664E-2</v>
      </c>
      <c r="D18" s="64">
        <v>2.4902302024369938E-3</v>
      </c>
      <c r="E18" s="65">
        <v>49609.593433834612</v>
      </c>
    </row>
    <row r="19" spans="1:5" s="73" customFormat="1" ht="18" customHeight="1" x14ac:dyDescent="0.25">
      <c r="A19" s="61">
        <v>2019</v>
      </c>
      <c r="B19" s="62">
        <v>20491188.14028335</v>
      </c>
      <c r="C19" s="64">
        <v>2.6031797669782808E-2</v>
      </c>
      <c r="D19" s="64">
        <v>2.7197263108384995E-3</v>
      </c>
      <c r="E19" s="65">
        <v>55579.263141170144</v>
      </c>
    </row>
    <row r="20" spans="1:5" s="73" customFormat="1" ht="18" customHeight="1" x14ac:dyDescent="0.25">
      <c r="A20" s="61">
        <v>2020</v>
      </c>
      <c r="B20" s="62">
        <v>21011670.741461344</v>
      </c>
      <c r="C20" s="64">
        <v>2.5400313423250775E-2</v>
      </c>
      <c r="D20" s="64">
        <v>2.6049926343558738E-3</v>
      </c>
      <c r="E20" s="65">
        <v>54593.033067986369</v>
      </c>
    </row>
    <row r="21" spans="1:5" s="73" customFormat="1" ht="18" customHeight="1" x14ac:dyDescent="0.25">
      <c r="A21" s="61">
        <v>2021</v>
      </c>
      <c r="B21" s="62">
        <v>21538702.173396457</v>
      </c>
      <c r="C21" s="64">
        <v>2.5082795100874522E-2</v>
      </c>
      <c r="D21" s="64">
        <v>2.3470244214320868E-3</v>
      </c>
      <c r="E21" s="65">
        <v>50433.491371005774</v>
      </c>
    </row>
    <row r="22" spans="1:5" s="73" customFormat="1" ht="18" customHeight="1" x14ac:dyDescent="0.25">
      <c r="A22" s="61">
        <v>2022</v>
      </c>
      <c r="B22" s="62">
        <v>22069836.540497325</v>
      </c>
      <c r="C22" s="64">
        <v>2.4659534396501259E-2</v>
      </c>
      <c r="D22" s="64">
        <v>1.4301272185404112E-3</v>
      </c>
      <c r="E22" s="65">
        <v>31517.599768012762</v>
      </c>
    </row>
    <row r="23" spans="1:5" s="73" customFormat="1" ht="18" customHeight="1" x14ac:dyDescent="0.25">
      <c r="A23" s="61">
        <v>2023</v>
      </c>
      <c r="B23" s="62">
        <v>22608192.830938913</v>
      </c>
      <c r="C23" s="64">
        <v>2.4393306649721946E-2</v>
      </c>
      <c r="D23" s="64">
        <v>1.8613158045459599E-3</v>
      </c>
      <c r="E23" s="65">
        <v>42002.806141544133</v>
      </c>
    </row>
    <row r="24" spans="1:5" s="73" customFormat="1" ht="18" customHeight="1" x14ac:dyDescent="0.25">
      <c r="A24" s="61">
        <v>2024</v>
      </c>
      <c r="B24" s="62">
        <v>23163888.291007835</v>
      </c>
      <c r="C24" s="64">
        <v>2.4579384306580465E-2</v>
      </c>
      <c r="D24" s="64">
        <v>2.1691190102388624E-3</v>
      </c>
      <c r="E24" s="65">
        <v>50136.478454552591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Headings!F38</f>
        <v>Page 38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Headings!E39</f>
        <v>July 2015 Unincorporated Area/Roads Property Tax Levy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70315225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76515439</v>
      </c>
      <c r="C6" s="63">
        <v>8.8177403969055046E-2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78812633</v>
      </c>
      <c r="C7" s="63">
        <v>3.0022620663523902E-2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81135147</v>
      </c>
      <c r="C8" s="63">
        <v>2.9468803560972257E-2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83470224</v>
      </c>
      <c r="C9" s="63">
        <v>2.8780092060472828E-2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84675096</v>
      </c>
      <c r="C10" s="63">
        <v>1.443475220576862E-2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86104033</v>
      </c>
      <c r="C11" s="63">
        <v>1.6875528549740393E-2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73706592</v>
      </c>
      <c r="C12" s="63">
        <v>-0.14398211753914014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67537651</v>
      </c>
      <c r="C13" s="63">
        <v>-8.3695919626836091E-2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71721037.701000005</v>
      </c>
      <c r="C14" s="63">
        <v>6.1941548737014962E-2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81182066</v>
      </c>
      <c r="C15" s="68">
        <v>0.13191426954030372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87567374.327822283</v>
      </c>
      <c r="C16" s="63">
        <v>7.8654173790333015E-2</v>
      </c>
      <c r="D16" s="64">
        <v>2.1986156869391316E-4</v>
      </c>
      <c r="E16" s="65">
        <v>19248.468287691474</v>
      </c>
    </row>
    <row r="17" spans="1:5" s="73" customFormat="1" ht="18" customHeight="1" x14ac:dyDescent="0.25">
      <c r="A17" s="61">
        <v>2017</v>
      </c>
      <c r="B17" s="62">
        <v>87642318.252644435</v>
      </c>
      <c r="C17" s="63">
        <v>8.5584300542795866E-4</v>
      </c>
      <c r="D17" s="64">
        <v>8.8700977061735298E-3</v>
      </c>
      <c r="E17" s="65">
        <v>770560.97496005893</v>
      </c>
    </row>
    <row r="18" spans="1:5" s="73" customFormat="1" ht="18" customHeight="1" x14ac:dyDescent="0.25">
      <c r="A18" s="61">
        <v>2018</v>
      </c>
      <c r="B18" s="62">
        <v>89457617.797644407</v>
      </c>
      <c r="C18" s="63">
        <v>2.0712591601776742E-2</v>
      </c>
      <c r="D18" s="64">
        <v>3.1415201058433428E-3</v>
      </c>
      <c r="E18" s="65">
        <v>280152.79928050935</v>
      </c>
    </row>
    <row r="19" spans="1:5" s="73" customFormat="1" ht="18" customHeight="1" x14ac:dyDescent="0.25">
      <c r="A19" s="61">
        <v>2019</v>
      </c>
      <c r="B19" s="62">
        <v>90549715.68481493</v>
      </c>
      <c r="C19" s="63">
        <v>1.2207992053185235E-2</v>
      </c>
      <c r="D19" s="64">
        <v>1.2990345737133424E-2</v>
      </c>
      <c r="E19" s="65">
        <v>1161187.8811035752</v>
      </c>
    </row>
    <row r="20" spans="1:5" s="73" customFormat="1" ht="18" customHeight="1" x14ac:dyDescent="0.25">
      <c r="A20" s="61">
        <v>2020</v>
      </c>
      <c r="B20" s="62">
        <v>90511654.696120471</v>
      </c>
      <c r="C20" s="63">
        <v>-4.2033250360429264E-4</v>
      </c>
      <c r="D20" s="64">
        <v>1.1992183847155946E-2</v>
      </c>
      <c r="E20" s="65">
        <v>1072569.94742769</v>
      </c>
    </row>
    <row r="21" spans="1:5" s="73" customFormat="1" ht="18" customHeight="1" x14ac:dyDescent="0.25">
      <c r="A21" s="61">
        <v>2021</v>
      </c>
      <c r="B21" s="62">
        <v>92389784.970371902</v>
      </c>
      <c r="C21" s="63">
        <v>2.0750148481507358E-2</v>
      </c>
      <c r="D21" s="64">
        <v>1.7233513963753833E-2</v>
      </c>
      <c r="E21" s="65">
        <v>1565226.3000959754</v>
      </c>
    </row>
    <row r="22" spans="1:5" s="73" customFormat="1" ht="18" customHeight="1" x14ac:dyDescent="0.25">
      <c r="A22" s="61">
        <v>2022</v>
      </c>
      <c r="B22" s="62">
        <v>94004544.883099452</v>
      </c>
      <c r="C22" s="63">
        <v>1.7477688829402371E-2</v>
      </c>
      <c r="D22" s="64">
        <v>1.6282096137702817E-2</v>
      </c>
      <c r="E22" s="65">
        <v>1506069.0756872594</v>
      </c>
    </row>
    <row r="23" spans="1:5" s="73" customFormat="1" ht="18" customHeight="1" x14ac:dyDescent="0.25">
      <c r="A23" s="61">
        <v>2023</v>
      </c>
      <c r="B23" s="62">
        <v>95640168.771530524</v>
      </c>
      <c r="C23" s="63">
        <v>1.7399412873761344E-2</v>
      </c>
      <c r="D23" s="64">
        <v>1.6059444125082534E-2</v>
      </c>
      <c r="E23" s="65">
        <v>1511651.6611116379</v>
      </c>
    </row>
    <row r="24" spans="1:5" s="73" customFormat="1" ht="18" customHeight="1" x14ac:dyDescent="0.25">
      <c r="A24" s="61">
        <v>2024</v>
      </c>
      <c r="B24" s="62">
        <v>97306214.034277663</v>
      </c>
      <c r="C24" s="63">
        <v>1.7419932274764793E-2</v>
      </c>
      <c r="D24" s="64">
        <v>1.5761434472069791E-2</v>
      </c>
      <c r="E24" s="65">
        <v>1509887.5229729414</v>
      </c>
    </row>
    <row r="25" spans="1:5" ht="21.75" customHeight="1" x14ac:dyDescent="0.3">
      <c r="A25" s="40" t="s">
        <v>4</v>
      </c>
      <c r="B25" s="3"/>
      <c r="C25" s="3"/>
    </row>
    <row r="26" spans="1:5" ht="21.75" customHeight="1" x14ac:dyDescent="0.3">
      <c r="A26" s="42" t="s">
        <v>154</v>
      </c>
      <c r="B26" s="3"/>
      <c r="C26" s="3"/>
    </row>
    <row r="27" spans="1:5" ht="21.75" customHeight="1" x14ac:dyDescent="0.3">
      <c r="A27" s="42" t="s">
        <v>111</v>
      </c>
      <c r="B27" s="3"/>
      <c r="C27" s="3"/>
    </row>
    <row r="28" spans="1:5" ht="21.75" customHeight="1" x14ac:dyDescent="0.3">
      <c r="A28" s="73" t="s">
        <v>211</v>
      </c>
      <c r="B28" s="20"/>
      <c r="C28" s="20"/>
    </row>
    <row r="29" spans="1:5" ht="21.75" customHeight="1" x14ac:dyDescent="0.3">
      <c r="A29" s="81" t="s">
        <v>210</v>
      </c>
    </row>
    <row r="30" spans="1:5" ht="21.75" customHeight="1" x14ac:dyDescent="0.3">
      <c r="A30" s="149" t="str">
        <f>Headings!F39</f>
        <v>Page 39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Headings!E4</f>
        <v>July 2015 Countywide New Construction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4292399999.9999895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4964300000</v>
      </c>
      <c r="C6" s="63">
        <v>0.15653247600410314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5950400000</v>
      </c>
      <c r="C7" s="63">
        <v>0.19863827729992134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6663100000</v>
      </c>
      <c r="C8" s="63">
        <v>0.11977346060769034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8005200000</v>
      </c>
      <c r="C9" s="63">
        <v>0.2014227611772299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5205200000</v>
      </c>
      <c r="C10" s="63">
        <v>-0.34977264777894368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2457642885</v>
      </c>
      <c r="C11" s="63">
        <v>-0.52784851974948133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1925434669</v>
      </c>
      <c r="C12" s="63">
        <v>-0.21655229864692083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1983503613</v>
      </c>
      <c r="C13" s="64">
        <v>3.0158875258104123E-2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3406198290</v>
      </c>
      <c r="C14" s="63">
        <v>0.71726346636102645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4994659235</v>
      </c>
      <c r="C15" s="68">
        <v>0.46634423769850453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6381515812.7651606</v>
      </c>
      <c r="C16" s="63">
        <v>0.27766790736128377</v>
      </c>
      <c r="D16" s="64">
        <v>8.2379286251376804E-2</v>
      </c>
      <c r="E16" s="65">
        <v>485693623.79259014</v>
      </c>
    </row>
    <row r="17" spans="1:5" s="73" customFormat="1" ht="18" customHeight="1" x14ac:dyDescent="0.25">
      <c r="A17" s="61">
        <v>2017</v>
      </c>
      <c r="B17" s="62">
        <v>6981501415.10534</v>
      </c>
      <c r="C17" s="63">
        <v>9.4019292585628023E-2</v>
      </c>
      <c r="D17" s="64">
        <v>2.2116585964685243E-2</v>
      </c>
      <c r="E17" s="65">
        <v>151065913.93780994</v>
      </c>
    </row>
    <row r="18" spans="1:5" s="73" customFormat="1" ht="18" customHeight="1" x14ac:dyDescent="0.25">
      <c r="A18" s="61">
        <v>2018</v>
      </c>
      <c r="B18" s="62">
        <v>7073865176.0579596</v>
      </c>
      <c r="C18" s="63">
        <v>1.3229784749850371E-2</v>
      </c>
      <c r="D18" s="64">
        <v>3.1292380256489505E-2</v>
      </c>
      <c r="E18" s="65">
        <v>214641437.49155903</v>
      </c>
    </row>
    <row r="19" spans="1:5" s="73" customFormat="1" ht="18" customHeight="1" x14ac:dyDescent="0.25">
      <c r="A19" s="61">
        <v>2019</v>
      </c>
      <c r="B19" s="62">
        <v>7137174217.1514101</v>
      </c>
      <c r="C19" s="63">
        <v>8.9497098853006385E-3</v>
      </c>
      <c r="D19" s="64">
        <v>1.7741336057229384E-2</v>
      </c>
      <c r="E19" s="65">
        <v>124415705.4443903</v>
      </c>
    </row>
    <row r="20" spans="1:5" s="73" customFormat="1" ht="18" customHeight="1" x14ac:dyDescent="0.25">
      <c r="A20" s="61">
        <v>2020</v>
      </c>
      <c r="B20" s="62">
        <v>7143680383.5763407</v>
      </c>
      <c r="C20" s="63">
        <v>9.1158856810524824E-4</v>
      </c>
      <c r="D20" s="64">
        <v>-1.4385639052199028E-3</v>
      </c>
      <c r="E20" s="65">
        <v>-10291445.652488708</v>
      </c>
    </row>
    <row r="21" spans="1:5" s="73" customFormat="1" ht="18" customHeight="1" x14ac:dyDescent="0.25">
      <c r="A21" s="61">
        <v>2021</v>
      </c>
      <c r="B21" s="62">
        <v>7291580264.78508</v>
      </c>
      <c r="C21" s="63">
        <v>2.0703597203028279E-2</v>
      </c>
      <c r="D21" s="64">
        <v>-7.4902737980054868E-3</v>
      </c>
      <c r="E21" s="65">
        <v>-55028108.200380325</v>
      </c>
    </row>
    <row r="22" spans="1:5" s="73" customFormat="1" ht="18" customHeight="1" x14ac:dyDescent="0.25">
      <c r="A22" s="61">
        <v>2022</v>
      </c>
      <c r="B22" s="62">
        <v>7393967834.2064295</v>
      </c>
      <c r="C22" s="63">
        <v>1.4041890194342876E-2</v>
      </c>
      <c r="D22" s="64">
        <v>-5.5872285152828938E-2</v>
      </c>
      <c r="E22" s="65">
        <v>-437565673.31624126</v>
      </c>
    </row>
    <row r="23" spans="1:5" s="73" customFormat="1" ht="18" customHeight="1" x14ac:dyDescent="0.25">
      <c r="A23" s="61">
        <v>2023</v>
      </c>
      <c r="B23" s="62">
        <v>7706566555.3176899</v>
      </c>
      <c r="C23" s="63">
        <v>4.2277533270444811E-2</v>
      </c>
      <c r="D23" s="64">
        <v>4.380375239423473E-2</v>
      </c>
      <c r="E23" s="65">
        <v>323409963.24693012</v>
      </c>
    </row>
    <row r="24" spans="1:5" s="73" customFormat="1" ht="18" customHeight="1" x14ac:dyDescent="0.25">
      <c r="A24" s="61">
        <v>2024</v>
      </c>
      <c r="B24" s="62">
        <v>8063594749.8075504</v>
      </c>
      <c r="C24" s="63">
        <v>4.6327789674833086E-2</v>
      </c>
      <c r="D24" s="64">
        <v>3.4816465208551861E-2</v>
      </c>
      <c r="E24" s="65">
        <v>271300153.70016003</v>
      </c>
    </row>
    <row r="25" spans="1:5" ht="21.75" customHeight="1" x14ac:dyDescent="0.3">
      <c r="A25" s="7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42" t="s">
        <v>213</v>
      </c>
      <c r="B27" s="3"/>
      <c r="C27" s="3"/>
    </row>
    <row r="28" spans="1:5" ht="21.75" customHeight="1" x14ac:dyDescent="0.3">
      <c r="A28" s="54" t="s">
        <v>196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Headings!F4</f>
        <v>Page 4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Headings!E40</f>
        <v>July 2015 Flood District Property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5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5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5" s="73" customFormat="1" ht="18" customHeight="1" x14ac:dyDescent="0.25">
      <c r="A9" s="61">
        <v>2009</v>
      </c>
      <c r="B9" s="62" t="s">
        <v>106</v>
      </c>
      <c r="C9" s="63" t="s">
        <v>106</v>
      </c>
      <c r="D9" s="64" t="s">
        <v>106</v>
      </c>
      <c r="E9" s="65" t="s">
        <v>106</v>
      </c>
    </row>
    <row r="10" spans="1:5" s="73" customFormat="1" ht="18" customHeight="1" x14ac:dyDescent="0.25">
      <c r="A10" s="61">
        <v>2010</v>
      </c>
      <c r="B10" s="62" t="s">
        <v>106</v>
      </c>
      <c r="C10" s="63" t="s">
        <v>106</v>
      </c>
      <c r="D10" s="64" t="s">
        <v>106</v>
      </c>
      <c r="E10" s="65" t="s">
        <v>106</v>
      </c>
    </row>
    <row r="11" spans="1:5" s="73" customFormat="1" ht="18" customHeight="1" x14ac:dyDescent="0.25">
      <c r="A11" s="61">
        <v>2011</v>
      </c>
      <c r="B11" s="62">
        <v>36070313</v>
      </c>
      <c r="C11" s="63" t="s">
        <v>106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36896149</v>
      </c>
      <c r="C12" s="63">
        <v>2.2895171439183182E-2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41346031</v>
      </c>
      <c r="C13" s="64">
        <v>0.12060559490910561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52104009</v>
      </c>
      <c r="C14" s="64">
        <v>0.26019372935699692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53571768</v>
      </c>
      <c r="C15" s="79">
        <v>2.8169790159525032E-2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55047403.68</v>
      </c>
      <c r="C16" s="64">
        <v>2.7545024834722653E-2</v>
      </c>
      <c r="D16" s="64">
        <v>1.7627670688378227E-3</v>
      </c>
      <c r="E16" s="65">
        <v>96865.000000007451</v>
      </c>
    </row>
    <row r="17" spans="1:5" s="73" customFormat="1" ht="18" customHeight="1" x14ac:dyDescent="0.25">
      <c r="A17" s="61">
        <v>2017</v>
      </c>
      <c r="B17" s="62">
        <v>56522975.716799989</v>
      </c>
      <c r="C17" s="64">
        <v>2.6805479244357056E-2</v>
      </c>
      <c r="D17" s="64">
        <v>2.0857364356596797E-3</v>
      </c>
      <c r="E17" s="65">
        <v>117646.64999999851</v>
      </c>
    </row>
    <row r="18" spans="1:5" s="73" customFormat="1" ht="18" customHeight="1" x14ac:dyDescent="0.25">
      <c r="A18" s="61">
        <v>2018</v>
      </c>
      <c r="B18" s="62">
        <v>58011082.473967984</v>
      </c>
      <c r="C18" s="64">
        <v>2.6327466632753538E-2</v>
      </c>
      <c r="D18" s="64">
        <v>2.5348245274283698E-3</v>
      </c>
      <c r="E18" s="65">
        <v>146676.11649999768</v>
      </c>
    </row>
    <row r="19" spans="1:5" s="73" customFormat="1" ht="18" customHeight="1" x14ac:dyDescent="0.25">
      <c r="A19" s="61">
        <v>2019</v>
      </c>
      <c r="B19" s="62">
        <v>59510752.298707657</v>
      </c>
      <c r="C19" s="64">
        <v>2.5851436670099037E-2</v>
      </c>
      <c r="D19" s="64">
        <v>2.7073409318261188E-3</v>
      </c>
      <c r="E19" s="65">
        <v>160680.87766499072</v>
      </c>
    </row>
    <row r="20" spans="1:5" s="73" customFormat="1" ht="18" customHeight="1" x14ac:dyDescent="0.25">
      <c r="A20" s="61">
        <v>2020</v>
      </c>
      <c r="B20" s="62">
        <v>61011183.821694732</v>
      </c>
      <c r="C20" s="64">
        <v>2.5212780296505422E-2</v>
      </c>
      <c r="D20" s="64">
        <v>2.5792734797307482E-3</v>
      </c>
      <c r="E20" s="65">
        <v>156959.68644164503</v>
      </c>
    </row>
    <row r="21" spans="1:5" s="73" customFormat="1" ht="18" customHeight="1" x14ac:dyDescent="0.25">
      <c r="A21" s="61">
        <v>2021</v>
      </c>
      <c r="B21" s="62">
        <v>62528917.659911677</v>
      </c>
      <c r="C21" s="64">
        <v>2.4876321735577633E-2</v>
      </c>
      <c r="D21" s="64">
        <v>2.3792095291128579E-3</v>
      </c>
      <c r="E21" s="65">
        <v>148416.28330605477</v>
      </c>
    </row>
    <row r="22" spans="1:5" s="73" customFormat="1" ht="18" customHeight="1" x14ac:dyDescent="0.25">
      <c r="A22" s="61">
        <v>2022</v>
      </c>
      <c r="B22" s="62">
        <v>64055431.836510785</v>
      </c>
      <c r="C22" s="64">
        <v>2.441293138802858E-2</v>
      </c>
      <c r="D22" s="64">
        <v>1.4349626908218838E-3</v>
      </c>
      <c r="E22" s="65">
        <v>91785.446139104664</v>
      </c>
    </row>
    <row r="23" spans="1:5" s="73" customFormat="1" ht="18" customHeight="1" x14ac:dyDescent="0.25">
      <c r="A23" s="61">
        <v>2023</v>
      </c>
      <c r="B23" s="62">
        <v>65610079.154875897</v>
      </c>
      <c r="C23" s="64">
        <v>2.4270343260397453E-2</v>
      </c>
      <c r="D23" s="64">
        <v>1.8632603347623622E-3</v>
      </c>
      <c r="E23" s="65">
        <v>122021.30060049891</v>
      </c>
    </row>
    <row r="24" spans="1:5" s="73" customFormat="1" ht="18" customHeight="1" x14ac:dyDescent="0.25">
      <c r="A24" s="61">
        <v>2024</v>
      </c>
      <c r="B24" s="62">
        <v>67202217.946424663</v>
      </c>
      <c r="C24" s="64">
        <v>2.4266679937855917E-2</v>
      </c>
      <c r="D24" s="64">
        <v>2.1625194887042731E-3</v>
      </c>
      <c r="E24" s="65">
        <v>145012.51360651851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Headings!F40</f>
        <v>Page 40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Headings!E41</f>
        <v>July 2015 Ferry District Property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5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5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5" s="73" customFormat="1" ht="18" customHeight="1" x14ac:dyDescent="0.25">
      <c r="A9" s="61">
        <v>2009</v>
      </c>
      <c r="B9" s="62" t="s">
        <v>106</v>
      </c>
      <c r="C9" s="63" t="s">
        <v>106</v>
      </c>
      <c r="D9" s="64" t="s">
        <v>106</v>
      </c>
      <c r="E9" s="65" t="s">
        <v>106</v>
      </c>
    </row>
    <row r="10" spans="1:5" s="73" customFormat="1" ht="18" customHeight="1" x14ac:dyDescent="0.25">
      <c r="A10" s="61">
        <v>2010</v>
      </c>
      <c r="B10" s="62" t="s">
        <v>106</v>
      </c>
      <c r="C10" s="63" t="s">
        <v>106</v>
      </c>
      <c r="D10" s="64" t="s">
        <v>106</v>
      </c>
      <c r="E10" s="65" t="s">
        <v>106</v>
      </c>
    </row>
    <row r="11" spans="1:5" s="73" customFormat="1" ht="18" customHeight="1" x14ac:dyDescent="0.25">
      <c r="A11" s="61">
        <v>2011</v>
      </c>
      <c r="B11" s="62">
        <v>1183252</v>
      </c>
      <c r="C11" s="63" t="s">
        <v>106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1183252</v>
      </c>
      <c r="C12" s="63">
        <v>0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1183252</v>
      </c>
      <c r="C13" s="64">
        <v>0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1183252</v>
      </c>
      <c r="C14" s="64">
        <v>0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1183252</v>
      </c>
      <c r="C15" s="79">
        <v>0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1183252</v>
      </c>
      <c r="C16" s="64">
        <v>0</v>
      </c>
      <c r="D16" s="64">
        <v>0</v>
      </c>
      <c r="E16" s="65">
        <v>0</v>
      </c>
    </row>
    <row r="17" spans="1:5" s="73" customFormat="1" ht="18" customHeight="1" x14ac:dyDescent="0.25">
      <c r="A17" s="61">
        <v>2017</v>
      </c>
      <c r="B17" s="62">
        <v>1183252</v>
      </c>
      <c r="C17" s="64">
        <v>0</v>
      </c>
      <c r="D17" s="64">
        <v>0</v>
      </c>
      <c r="E17" s="65">
        <v>0</v>
      </c>
    </row>
    <row r="18" spans="1:5" s="73" customFormat="1" ht="18" customHeight="1" x14ac:dyDescent="0.25">
      <c r="A18" s="61">
        <v>2018</v>
      </c>
      <c r="B18" s="62">
        <v>1183252</v>
      </c>
      <c r="C18" s="64">
        <v>0</v>
      </c>
      <c r="D18" s="64">
        <v>0</v>
      </c>
      <c r="E18" s="65">
        <v>0</v>
      </c>
    </row>
    <row r="19" spans="1:5" s="73" customFormat="1" ht="18" customHeight="1" x14ac:dyDescent="0.25">
      <c r="A19" s="61">
        <v>2019</v>
      </c>
      <c r="B19" s="62">
        <v>1183252</v>
      </c>
      <c r="C19" s="64">
        <v>0</v>
      </c>
      <c r="D19" s="64">
        <v>0</v>
      </c>
      <c r="E19" s="65">
        <v>0</v>
      </c>
    </row>
    <row r="20" spans="1:5" s="73" customFormat="1" ht="18" customHeight="1" x14ac:dyDescent="0.25">
      <c r="A20" s="61">
        <v>2020</v>
      </c>
      <c r="B20" s="62">
        <v>1183252</v>
      </c>
      <c r="C20" s="64">
        <v>0</v>
      </c>
      <c r="D20" s="64">
        <v>0</v>
      </c>
      <c r="E20" s="65">
        <v>0</v>
      </c>
    </row>
    <row r="21" spans="1:5" s="73" customFormat="1" ht="18" customHeight="1" x14ac:dyDescent="0.25">
      <c r="A21" s="61">
        <v>2021</v>
      </c>
      <c r="B21" s="62">
        <v>1183252</v>
      </c>
      <c r="C21" s="64">
        <v>0</v>
      </c>
      <c r="D21" s="64">
        <v>0</v>
      </c>
      <c r="E21" s="65">
        <v>0</v>
      </c>
    </row>
    <row r="22" spans="1:5" s="73" customFormat="1" ht="18" customHeight="1" x14ac:dyDescent="0.25">
      <c r="A22" s="61">
        <v>2022</v>
      </c>
      <c r="B22" s="62">
        <v>1183252</v>
      </c>
      <c r="C22" s="64">
        <v>0</v>
      </c>
      <c r="D22" s="64">
        <v>0</v>
      </c>
      <c r="E22" s="65">
        <v>0</v>
      </c>
    </row>
    <row r="23" spans="1:5" s="73" customFormat="1" ht="18" customHeight="1" x14ac:dyDescent="0.25">
      <c r="A23" s="61">
        <v>2023</v>
      </c>
      <c r="B23" s="62">
        <v>1183252</v>
      </c>
      <c r="C23" s="64">
        <v>0</v>
      </c>
      <c r="D23" s="64">
        <v>0</v>
      </c>
      <c r="E23" s="65">
        <v>0</v>
      </c>
    </row>
    <row r="24" spans="1:5" s="73" customFormat="1" ht="18" customHeight="1" x14ac:dyDescent="0.25">
      <c r="A24" s="61">
        <v>2024</v>
      </c>
      <c r="B24" s="62">
        <v>1183252</v>
      </c>
      <c r="C24" s="64">
        <v>0</v>
      </c>
      <c r="D24" s="64">
        <v>0</v>
      </c>
      <c r="E24" s="65">
        <v>0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Headings!F41</f>
        <v>Page 41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7" ht="23.25" x14ac:dyDescent="0.3">
      <c r="A1" s="157" t="str">
        <f>Headings!E42</f>
        <v>July 2015 Transit Property Tax Forecast</v>
      </c>
      <c r="B1" s="150"/>
      <c r="C1" s="150"/>
      <c r="D1" s="150"/>
      <c r="E1" s="150"/>
    </row>
    <row r="2" spans="1:7" ht="21.75" customHeight="1" x14ac:dyDescent="0.3">
      <c r="A2" s="157" t="s">
        <v>114</v>
      </c>
      <c r="B2" s="150"/>
      <c r="C2" s="150"/>
      <c r="D2" s="150"/>
      <c r="E2" s="150"/>
    </row>
    <row r="4" spans="1:7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7" s="73" customFormat="1" ht="18" customHeight="1" x14ac:dyDescent="0.25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7" s="73" customFormat="1" ht="18" customHeight="1" x14ac:dyDescent="0.25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7" s="73" customFormat="1" ht="18" customHeight="1" x14ac:dyDescent="0.25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7" s="73" customFormat="1" ht="18" customHeight="1" x14ac:dyDescent="0.25">
      <c r="A8" s="61">
        <v>2008</v>
      </c>
      <c r="B8" s="62" t="s">
        <v>106</v>
      </c>
      <c r="C8" s="63" t="s">
        <v>106</v>
      </c>
      <c r="D8" s="64" t="s">
        <v>106</v>
      </c>
      <c r="E8" s="65" t="s">
        <v>106</v>
      </c>
    </row>
    <row r="9" spans="1:7" s="73" customFormat="1" ht="18" customHeight="1" x14ac:dyDescent="0.25">
      <c r="A9" s="61">
        <v>2009</v>
      </c>
      <c r="B9" s="62" t="s">
        <v>106</v>
      </c>
      <c r="C9" s="63" t="s">
        <v>106</v>
      </c>
      <c r="D9" s="64" t="s">
        <v>106</v>
      </c>
      <c r="E9" s="65" t="s">
        <v>106</v>
      </c>
    </row>
    <row r="10" spans="1:7" s="73" customFormat="1" ht="18" customHeight="1" x14ac:dyDescent="0.25">
      <c r="A10" s="61">
        <v>2010</v>
      </c>
      <c r="B10" s="62">
        <v>22122922</v>
      </c>
      <c r="C10" s="63" t="s">
        <v>106</v>
      </c>
      <c r="D10" s="64">
        <v>0</v>
      </c>
      <c r="E10" s="65">
        <v>0</v>
      </c>
    </row>
    <row r="11" spans="1:7" s="73" customFormat="1" ht="18" customHeight="1" x14ac:dyDescent="0.25">
      <c r="A11" s="61">
        <v>2011</v>
      </c>
      <c r="B11" s="62">
        <v>22623470</v>
      </c>
      <c r="C11" s="63">
        <v>2.2625763450234926E-2</v>
      </c>
      <c r="D11" s="64">
        <v>0</v>
      </c>
      <c r="E11" s="65">
        <v>0</v>
      </c>
    </row>
    <row r="12" spans="1:7" s="73" customFormat="1" ht="18" customHeight="1" x14ac:dyDescent="0.25">
      <c r="A12" s="61">
        <v>2012</v>
      </c>
      <c r="B12" s="62">
        <v>23823382</v>
      </c>
      <c r="C12" s="63">
        <v>5.3038371213611324E-2</v>
      </c>
      <c r="D12" s="64">
        <v>0</v>
      </c>
      <c r="E12" s="65">
        <v>0</v>
      </c>
    </row>
    <row r="13" spans="1:7" s="73" customFormat="1" ht="18" customHeight="1" x14ac:dyDescent="0.25">
      <c r="A13" s="61">
        <v>2013</v>
      </c>
      <c r="B13" s="62">
        <v>23473405</v>
      </c>
      <c r="C13" s="64">
        <v>-1.4690483492226236E-2</v>
      </c>
      <c r="D13" s="64">
        <v>0</v>
      </c>
      <c r="E13" s="65">
        <v>0</v>
      </c>
    </row>
    <row r="14" spans="1:7" s="73" customFormat="1" ht="18" customHeight="1" x14ac:dyDescent="0.25">
      <c r="A14" s="61">
        <v>2014</v>
      </c>
      <c r="B14" s="62">
        <v>25426081.857224997</v>
      </c>
      <c r="C14" s="64">
        <v>8.3186774872456626E-2</v>
      </c>
      <c r="D14" s="64">
        <v>0</v>
      </c>
      <c r="E14" s="65">
        <v>0</v>
      </c>
      <c r="F14" s="83"/>
      <c r="G14" s="104"/>
    </row>
    <row r="15" spans="1:7" s="73" customFormat="1" ht="18" customHeight="1" thickBot="1" x14ac:dyDescent="0.3">
      <c r="A15" s="66">
        <v>2015</v>
      </c>
      <c r="B15" s="67">
        <v>26253065</v>
      </c>
      <c r="C15" s="79">
        <v>3.2524993328455265E-2</v>
      </c>
      <c r="D15" s="79">
        <v>0</v>
      </c>
      <c r="E15" s="113">
        <v>0</v>
      </c>
    </row>
    <row r="16" spans="1:7" s="73" customFormat="1" ht="18" customHeight="1" thickTop="1" x14ac:dyDescent="0.25">
      <c r="A16" s="61">
        <v>2016</v>
      </c>
      <c r="B16" s="62">
        <v>26980636.506202426</v>
      </c>
      <c r="C16" s="64">
        <v>2.7713773847069856E-2</v>
      </c>
      <c r="D16" s="64">
        <v>1.7345655280163186E-3</v>
      </c>
      <c r="E16" s="65">
        <v>46718.645455673337</v>
      </c>
    </row>
    <row r="17" spans="1:5" s="73" customFormat="1" ht="18" customHeight="1" x14ac:dyDescent="0.25">
      <c r="A17" s="61">
        <v>2017</v>
      </c>
      <c r="B17" s="62">
        <v>27706280.050720286</v>
      </c>
      <c r="C17" s="64">
        <v>2.6894975007392574E-2</v>
      </c>
      <c r="D17" s="64">
        <v>2.0582436783895819E-3</v>
      </c>
      <c r="E17" s="65">
        <v>56909.142882507294</v>
      </c>
    </row>
    <row r="18" spans="1:5" s="73" customFormat="1" ht="18" customHeight="1" x14ac:dyDescent="0.25">
      <c r="A18" s="61">
        <v>2018</v>
      </c>
      <c r="B18" s="62">
        <v>28437954.638286322</v>
      </c>
      <c r="C18" s="64">
        <v>2.6408257847195804E-2</v>
      </c>
      <c r="D18" s="64">
        <v>2.5188411884231598E-3</v>
      </c>
      <c r="E18" s="65">
        <v>71450.718444861472</v>
      </c>
    </row>
    <row r="19" spans="1:5" s="73" customFormat="1" ht="18" customHeight="1" x14ac:dyDescent="0.25">
      <c r="A19" s="61">
        <v>2019</v>
      </c>
      <c r="B19" s="62">
        <v>29175736.084438957</v>
      </c>
      <c r="C19" s="64">
        <v>2.5943548174852005E-2</v>
      </c>
      <c r="D19" s="64">
        <v>2.6937731124256903E-3</v>
      </c>
      <c r="E19" s="65">
        <v>78381.670961745083</v>
      </c>
    </row>
    <row r="20" spans="1:5" s="73" customFormat="1" ht="18" customHeight="1" x14ac:dyDescent="0.25">
      <c r="A20" s="61">
        <v>2020</v>
      </c>
      <c r="B20" s="62">
        <v>29914141.289629743</v>
      </c>
      <c r="C20" s="64">
        <v>2.5308880058886318E-2</v>
      </c>
      <c r="D20" s="64">
        <v>2.5632707841196645E-3</v>
      </c>
      <c r="E20" s="65">
        <v>76482.000322796404</v>
      </c>
    </row>
    <row r="21" spans="1:5" s="73" customFormat="1" ht="18" customHeight="1" x14ac:dyDescent="0.25">
      <c r="A21" s="61">
        <v>2021</v>
      </c>
      <c r="B21" s="62">
        <v>30661467.864539988</v>
      </c>
      <c r="C21" s="64">
        <v>2.4982384340389574E-2</v>
      </c>
      <c r="D21" s="64">
        <v>2.3672147166931001E-3</v>
      </c>
      <c r="E21" s="65">
        <v>72410.865896951407</v>
      </c>
    </row>
    <row r="22" spans="1:5" s="73" customFormat="1" ht="18" customHeight="1" x14ac:dyDescent="0.25">
      <c r="A22" s="61">
        <v>2022</v>
      </c>
      <c r="B22" s="62">
        <v>31413874.070354931</v>
      </c>
      <c r="C22" s="64">
        <v>2.4539144999157214E-2</v>
      </c>
      <c r="D22" s="64">
        <v>1.4367967215886956E-3</v>
      </c>
      <c r="E22" s="65">
        <v>45070.593994997442</v>
      </c>
    </row>
    <row r="23" spans="1:5" s="73" customFormat="1" ht="18" customHeight="1" x14ac:dyDescent="0.25">
      <c r="A23" s="61">
        <v>2023</v>
      </c>
      <c r="B23" s="62">
        <v>32179792.305856537</v>
      </c>
      <c r="C23" s="64">
        <v>2.4381527530996205E-2</v>
      </c>
      <c r="D23" s="64">
        <v>1.8687778056509785E-3</v>
      </c>
      <c r="E23" s="65">
        <v>60024.708808030933</v>
      </c>
    </row>
    <row r="24" spans="1:5" s="73" customFormat="1" ht="18" customHeight="1" x14ac:dyDescent="0.25">
      <c r="A24" s="61">
        <v>2024</v>
      </c>
      <c r="B24" s="62">
        <v>32964343.040466804</v>
      </c>
      <c r="C24" s="64">
        <v>2.4380229901840744E-2</v>
      </c>
      <c r="D24" s="64">
        <v>2.1699377956658772E-3</v>
      </c>
      <c r="E24" s="65">
        <v>71375.693058744073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154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Headings!F42</f>
        <v>Page 42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+Headings!E43</f>
        <v>July 2015 UTGO Bond Property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s="25" customFormat="1" ht="66" customHeight="1" x14ac:dyDescent="0.3">
      <c r="A4" s="24" t="s">
        <v>141</v>
      </c>
      <c r="B4" s="46" t="s">
        <v>108</v>
      </c>
      <c r="C4" s="46" t="s">
        <v>44</v>
      </c>
      <c r="D4" s="24" t="str">
        <f>Headings!E47</f>
        <v>% Change from March 2015 Forecast</v>
      </c>
      <c r="E4" s="47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41257433</v>
      </c>
      <c r="C5" s="114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46680000</v>
      </c>
      <c r="C6" s="80">
        <v>0.13143248635948823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44200000</v>
      </c>
      <c r="C7" s="80">
        <v>-5.3127677806341089E-2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40000000</v>
      </c>
      <c r="C8" s="80">
        <v>-9.5022624434389136E-2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39300000</v>
      </c>
      <c r="C9" s="80">
        <v>-1.749999999999996E-2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25050000</v>
      </c>
      <c r="C10" s="80">
        <v>-0.36259541984732824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23500000</v>
      </c>
      <c r="C11" s="80">
        <v>-6.187624750498999E-2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22460000</v>
      </c>
      <c r="C12" s="80">
        <v>-4.4255319148936212E-2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21040000</v>
      </c>
      <c r="C13" s="80">
        <v>-6.3223508459483546E-2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19630000</v>
      </c>
      <c r="C14" s="80">
        <v>-6.7015209125475317E-2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11620000</v>
      </c>
      <c r="C15" s="82">
        <v>-0.40804890473764643</v>
      </c>
      <c r="D15" s="79">
        <v>0</v>
      </c>
      <c r="E15" s="113">
        <v>0</v>
      </c>
    </row>
    <row r="16" spans="1:5" s="73" customFormat="1" ht="18" customHeight="1" thickTop="1" x14ac:dyDescent="0.25">
      <c r="A16" s="61">
        <v>2016</v>
      </c>
      <c r="B16" s="62">
        <v>16820000</v>
      </c>
      <c r="C16" s="80">
        <v>0.44750430292598975</v>
      </c>
      <c r="D16" s="64">
        <v>0</v>
      </c>
      <c r="E16" s="65">
        <v>0</v>
      </c>
    </row>
    <row r="17" spans="1:5" s="73" customFormat="1" ht="18" customHeight="1" x14ac:dyDescent="0.25">
      <c r="A17" s="61">
        <v>2017</v>
      </c>
      <c r="B17" s="62">
        <v>16880000</v>
      </c>
      <c r="C17" s="80">
        <v>3.5671819262781401E-3</v>
      </c>
      <c r="D17" s="64">
        <v>0</v>
      </c>
      <c r="E17" s="65">
        <v>0</v>
      </c>
    </row>
    <row r="18" spans="1:5" s="73" customFormat="1" ht="18" customHeight="1" x14ac:dyDescent="0.25">
      <c r="A18" s="61">
        <v>2018</v>
      </c>
      <c r="B18" s="62">
        <v>17300000</v>
      </c>
      <c r="C18" s="80">
        <v>2.4881516587677677E-2</v>
      </c>
      <c r="D18" s="64">
        <v>0</v>
      </c>
      <c r="E18" s="65">
        <v>0</v>
      </c>
    </row>
    <row r="19" spans="1:5" s="73" customFormat="1" ht="18" customHeight="1" x14ac:dyDescent="0.25">
      <c r="A19" s="61">
        <v>2019</v>
      </c>
      <c r="B19" s="62">
        <v>16370000</v>
      </c>
      <c r="C19" s="80">
        <v>-5.3757225433526012E-2</v>
      </c>
      <c r="D19" s="64">
        <v>0</v>
      </c>
      <c r="E19" s="65">
        <v>0</v>
      </c>
    </row>
    <row r="20" spans="1:5" s="73" customFormat="1" ht="18" customHeight="1" x14ac:dyDescent="0.25">
      <c r="A20" s="61">
        <v>2020</v>
      </c>
      <c r="B20" s="62">
        <v>15230000</v>
      </c>
      <c r="C20" s="80">
        <v>-6.9639584605986515E-2</v>
      </c>
      <c r="D20" s="64">
        <v>0</v>
      </c>
      <c r="E20" s="65">
        <v>0</v>
      </c>
    </row>
    <row r="21" spans="1:5" s="73" customFormat="1" ht="18" customHeight="1" x14ac:dyDescent="0.25">
      <c r="A21" s="61">
        <v>2021</v>
      </c>
      <c r="B21" s="62">
        <v>13950000</v>
      </c>
      <c r="C21" s="80">
        <v>-8.4044648719632353E-2</v>
      </c>
      <c r="D21" s="64">
        <v>0</v>
      </c>
      <c r="E21" s="65">
        <v>0</v>
      </c>
    </row>
    <row r="22" spans="1:5" s="73" customFormat="1" ht="18" customHeight="1" x14ac:dyDescent="0.25">
      <c r="A22" s="61">
        <v>2022</v>
      </c>
      <c r="B22" s="62">
        <v>14270000</v>
      </c>
      <c r="C22" s="80">
        <v>2.2939068100358506E-2</v>
      </c>
      <c r="D22" s="64">
        <v>0</v>
      </c>
      <c r="E22" s="65">
        <v>0</v>
      </c>
    </row>
    <row r="23" spans="1:5" s="73" customFormat="1" ht="18" customHeight="1" x14ac:dyDescent="0.25">
      <c r="A23" s="61">
        <v>2023</v>
      </c>
      <c r="B23" s="62">
        <v>14610000</v>
      </c>
      <c r="C23" s="80">
        <v>2.3826208829712758E-2</v>
      </c>
      <c r="D23" s="64">
        <v>0</v>
      </c>
      <c r="E23" s="65">
        <v>0</v>
      </c>
    </row>
    <row r="24" spans="1:5" s="73" customFormat="1" ht="18" customHeight="1" x14ac:dyDescent="0.25">
      <c r="A24" s="61">
        <v>2024</v>
      </c>
      <c r="B24" s="127" t="s">
        <v>106</v>
      </c>
      <c r="C24" s="128" t="s">
        <v>106</v>
      </c>
      <c r="D24" s="111" t="s">
        <v>106</v>
      </c>
      <c r="E24" s="112" t="s">
        <v>106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166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9" t="str">
        <f>+Headings!F43</f>
        <v>Page 43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workbookViewId="0">
      <selection activeCell="A29" sqref="A29:C29"/>
    </sheetView>
  </sheetViews>
  <sheetFormatPr defaultColWidth="10.75" defaultRowHeight="21.75" customHeight="1" x14ac:dyDescent="0.3"/>
  <cols>
    <col min="1" max="1" width="29.125" style="11" customWidth="1"/>
    <col min="2" max="2" width="19.125" style="11" customWidth="1"/>
    <col min="3" max="3" width="25.625" style="11" customWidth="1"/>
    <col min="4" max="4" width="8.375" style="11" customWidth="1"/>
    <col min="5" max="5" width="10.75" style="11"/>
    <col min="6" max="6" width="17.875" style="11" customWidth="1"/>
    <col min="7" max="16384" width="10.75" style="11"/>
  </cols>
  <sheetData>
    <row r="1" spans="1:3" ht="21.75" customHeight="1" x14ac:dyDescent="0.3">
      <c r="A1" s="23" t="s">
        <v>125</v>
      </c>
    </row>
    <row r="2" spans="1:3" ht="21.75" customHeight="1" x14ac:dyDescent="0.3">
      <c r="A2" s="23"/>
    </row>
    <row r="3" spans="1:3" ht="21.75" customHeight="1" x14ac:dyDescent="0.3">
      <c r="A3" s="4" t="s">
        <v>39</v>
      </c>
      <c r="B3" s="28" t="s">
        <v>109</v>
      </c>
      <c r="C3" s="29" t="s">
        <v>159</v>
      </c>
    </row>
    <row r="4" spans="1:3" ht="21.75" customHeight="1" x14ac:dyDescent="0.3">
      <c r="A4" s="132" t="s">
        <v>195</v>
      </c>
      <c r="B4" s="31">
        <v>40908</v>
      </c>
      <c r="C4" s="43">
        <v>11454.755823300979</v>
      </c>
    </row>
    <row r="5" spans="1:3" ht="21.75" customHeight="1" x14ac:dyDescent="0.3">
      <c r="A5" s="22" t="s">
        <v>35</v>
      </c>
      <c r="B5" s="30">
        <v>41274</v>
      </c>
      <c r="C5" s="44">
        <v>177</v>
      </c>
    </row>
    <row r="6" spans="1:3" ht="21.75" customHeight="1" x14ac:dyDescent="0.3">
      <c r="A6" s="55" t="s">
        <v>36</v>
      </c>
      <c r="B6" s="30">
        <v>41639</v>
      </c>
      <c r="C6" s="44">
        <v>18744.145892674507</v>
      </c>
    </row>
    <row r="7" spans="1:3" ht="21.75" customHeight="1" x14ac:dyDescent="0.3">
      <c r="A7" s="22" t="s">
        <v>164</v>
      </c>
      <c r="B7" s="30">
        <v>42004</v>
      </c>
      <c r="C7" s="44">
        <v>16661.463015710746</v>
      </c>
    </row>
    <row r="8" spans="1:3" ht="21.75" customHeight="1" x14ac:dyDescent="0.3">
      <c r="A8" s="22"/>
      <c r="B8" s="30"/>
      <c r="C8" s="44"/>
    </row>
    <row r="10" spans="1:3" ht="21.75" customHeight="1" x14ac:dyDescent="0.3">
      <c r="A10" s="23" t="s">
        <v>133</v>
      </c>
    </row>
    <row r="11" spans="1:3" ht="21.75" customHeight="1" x14ac:dyDescent="0.3">
      <c r="A11" s="11" t="s">
        <v>84</v>
      </c>
    </row>
    <row r="12" spans="1:3" ht="21.75" customHeight="1" x14ac:dyDescent="0.3">
      <c r="A12" s="11" t="s">
        <v>244</v>
      </c>
    </row>
    <row r="14" spans="1:3" ht="21.75" customHeight="1" x14ac:dyDescent="0.3">
      <c r="A14" s="23" t="s">
        <v>160</v>
      </c>
    </row>
    <row r="15" spans="1:3" ht="21.75" customHeight="1" x14ac:dyDescent="0.3">
      <c r="A15" s="11" t="s">
        <v>45</v>
      </c>
    </row>
    <row r="16" spans="1:3" ht="21.75" customHeight="1" x14ac:dyDescent="0.3">
      <c r="A16" s="11" t="s">
        <v>75</v>
      </c>
    </row>
    <row r="17" spans="1:6" ht="21.75" customHeight="1" x14ac:dyDescent="0.3">
      <c r="A17" s="11" t="s">
        <v>25</v>
      </c>
    </row>
    <row r="18" spans="1:6" ht="21.75" customHeight="1" x14ac:dyDescent="0.3">
      <c r="A18" s="11" t="s">
        <v>79</v>
      </c>
    </row>
    <row r="19" spans="1:6" ht="21.75" customHeight="1" x14ac:dyDescent="0.3">
      <c r="A19" s="11" t="s">
        <v>183</v>
      </c>
    </row>
    <row r="21" spans="1:6" ht="21.75" customHeight="1" x14ac:dyDescent="0.3">
      <c r="A21" s="23" t="s">
        <v>184</v>
      </c>
    </row>
    <row r="22" spans="1:6" ht="21.75" customHeight="1" x14ac:dyDescent="0.3">
      <c r="A22" s="11" t="s">
        <v>110</v>
      </c>
    </row>
    <row r="23" spans="1:6" ht="21.75" customHeight="1" x14ac:dyDescent="0.3">
      <c r="A23" s="11" t="s">
        <v>186</v>
      </c>
    </row>
    <row r="24" spans="1:6" ht="21.75" customHeight="1" x14ac:dyDescent="0.3">
      <c r="F24" s="20"/>
    </row>
    <row r="25" spans="1:6" ht="21.75" customHeight="1" x14ac:dyDescent="0.3">
      <c r="A25" s="23" t="s">
        <v>92</v>
      </c>
      <c r="F25" s="20"/>
    </row>
    <row r="26" spans="1:6" ht="21.75" customHeight="1" x14ac:dyDescent="0.3">
      <c r="A26" s="11" t="s">
        <v>11</v>
      </c>
      <c r="F26" s="20"/>
    </row>
    <row r="27" spans="1:6" ht="21.75" customHeight="1" x14ac:dyDescent="0.3">
      <c r="A27" s="11" t="s">
        <v>69</v>
      </c>
      <c r="F27" s="20"/>
    </row>
    <row r="28" spans="1:6" ht="21.75" customHeight="1" x14ac:dyDescent="0.3">
      <c r="E28" s="20"/>
      <c r="F28" s="20"/>
    </row>
    <row r="29" spans="1:6" ht="21.75" customHeight="1" x14ac:dyDescent="0.3">
      <c r="A29" s="167" t="s">
        <v>234</v>
      </c>
      <c r="B29" s="167"/>
      <c r="C29" s="167"/>
      <c r="E29" s="20"/>
      <c r="F29" s="20"/>
    </row>
  </sheetData>
  <mergeCells count="1">
    <mergeCell ref="A29:C29"/>
  </mergeCells>
  <phoneticPr fontId="3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75" zoomScaleNormal="75" workbookViewId="0">
      <selection activeCell="H18" sqref="H13:H18"/>
    </sheetView>
  </sheetViews>
  <sheetFormatPr defaultColWidth="10.75" defaultRowHeight="20.25" x14ac:dyDescent="0.3"/>
  <cols>
    <col min="1" max="2" width="10.75" style="13"/>
    <col min="3" max="3" width="34.75" style="13" bestFit="1" customWidth="1"/>
    <col min="4" max="4" width="10.75" style="13"/>
    <col min="5" max="5" width="57.25" style="13" bestFit="1" customWidth="1"/>
    <col min="6" max="16384" width="10.75" style="13"/>
  </cols>
  <sheetData>
    <row r="1" spans="1:6" x14ac:dyDescent="0.3">
      <c r="A1" s="13" t="s">
        <v>229</v>
      </c>
      <c r="B1" s="21" t="s">
        <v>118</v>
      </c>
      <c r="C1" s="21" t="s">
        <v>117</v>
      </c>
      <c r="D1" s="21" t="s">
        <v>119</v>
      </c>
      <c r="E1" s="21" t="s">
        <v>120</v>
      </c>
    </row>
    <row r="2" spans="1:6" x14ac:dyDescent="0.3">
      <c r="A2" s="13" t="s">
        <v>229</v>
      </c>
      <c r="B2" s="13">
        <v>2015</v>
      </c>
      <c r="C2" s="11" t="s">
        <v>83</v>
      </c>
      <c r="D2" s="13" t="s">
        <v>118</v>
      </c>
      <c r="E2" s="13" t="str">
        <f>CONCATENATE(Headings!A2," ",Headings!B2," ",Headings!C2," ",Headings!D2)</f>
        <v>July 2015 Countywide Assessed Value Forecast</v>
      </c>
      <c r="F2" s="13" t="s">
        <v>85</v>
      </c>
    </row>
    <row r="3" spans="1:6" x14ac:dyDescent="0.3">
      <c r="A3" s="13" t="s">
        <v>229</v>
      </c>
      <c r="B3" s="13">
        <v>2015</v>
      </c>
      <c r="C3" s="11" t="s">
        <v>99</v>
      </c>
      <c r="D3" s="13" t="s">
        <v>118</v>
      </c>
      <c r="E3" s="13" t="str">
        <f>CONCATENATE(Headings!A3," ",Headings!B3," ",Headings!C3," ",Headings!D3)</f>
        <v>July 2015 Unincorporated Assessed Value Forecast</v>
      </c>
      <c r="F3" s="13" t="s">
        <v>86</v>
      </c>
    </row>
    <row r="4" spans="1:6" x14ac:dyDescent="0.3">
      <c r="A4" s="13" t="s">
        <v>229</v>
      </c>
      <c r="B4" s="13">
        <v>2015</v>
      </c>
      <c r="C4" s="11" t="s">
        <v>127</v>
      </c>
      <c r="D4" s="13" t="s">
        <v>118</v>
      </c>
      <c r="E4" s="13" t="str">
        <f>CONCATENATE(Headings!A4," ",Headings!B4," ",Headings!C4," ",Headings!D4)</f>
        <v>July 2015 Countywide New Construction Forecast</v>
      </c>
      <c r="F4" s="13" t="s">
        <v>87</v>
      </c>
    </row>
    <row r="5" spans="1:6" x14ac:dyDescent="0.3">
      <c r="A5" s="13" t="s">
        <v>229</v>
      </c>
      <c r="B5" s="13">
        <v>2015</v>
      </c>
      <c r="C5" s="11" t="s">
        <v>98</v>
      </c>
      <c r="D5" s="13" t="s">
        <v>118</v>
      </c>
      <c r="E5" s="13" t="str">
        <f>CONCATENATE(Headings!A5," ",Headings!B5," ",Headings!C5," ",Headings!D5)</f>
        <v>July 2015 Unincorporated New Construction Forecast</v>
      </c>
      <c r="F5" s="13" t="s">
        <v>88</v>
      </c>
    </row>
    <row r="6" spans="1:6" x14ac:dyDescent="0.3">
      <c r="A6" s="13" t="s">
        <v>229</v>
      </c>
      <c r="B6" s="13">
        <v>2015</v>
      </c>
      <c r="C6" s="11" t="s">
        <v>37</v>
      </c>
      <c r="D6" s="13" t="s">
        <v>118</v>
      </c>
      <c r="E6" s="13" t="str">
        <f>CONCATENATE(Headings!A6," ",Headings!B6," ",Headings!C6," ",Headings!D6)</f>
        <v>July 2015 King County Sales and Use Taxbase Forecast</v>
      </c>
      <c r="F6" s="13" t="s">
        <v>20</v>
      </c>
    </row>
    <row r="7" spans="1:6" x14ac:dyDescent="0.3">
      <c r="A7" s="13" t="s">
        <v>229</v>
      </c>
      <c r="B7" s="13">
        <v>2015</v>
      </c>
      <c r="C7" s="11" t="s">
        <v>116</v>
      </c>
      <c r="D7" s="13" t="s">
        <v>118</v>
      </c>
      <c r="E7" s="13" t="str">
        <f>CONCATENATE(Headings!A7," ",Headings!B7," ",Headings!C7," ",Headings!D7)</f>
        <v>July 2015 Local and Option Sales Tax Forecast</v>
      </c>
      <c r="F7" s="13" t="s">
        <v>155</v>
      </c>
    </row>
    <row r="8" spans="1:6" x14ac:dyDescent="0.3">
      <c r="A8" s="13" t="s">
        <v>229</v>
      </c>
      <c r="B8" s="13">
        <v>2015</v>
      </c>
      <c r="C8" s="11" t="s">
        <v>63</v>
      </c>
      <c r="D8" s="13" t="s">
        <v>118</v>
      </c>
      <c r="E8" s="13" t="str">
        <f>CONCATENATE(Headings!A8," ",Headings!B8," ",Headings!C8," ",Headings!D8)</f>
        <v>July 2015 Metro Transit Sales Tax Forecast</v>
      </c>
      <c r="F8" s="13" t="s">
        <v>156</v>
      </c>
    </row>
    <row r="9" spans="1:6" x14ac:dyDescent="0.3">
      <c r="A9" s="13" t="s">
        <v>229</v>
      </c>
      <c r="B9" s="13">
        <v>2015</v>
      </c>
      <c r="C9" s="11" t="s">
        <v>48</v>
      </c>
      <c r="D9" s="13" t="s">
        <v>118</v>
      </c>
      <c r="E9" s="13" t="str">
        <f>CONCATENATE(Headings!A9," ",Headings!B9," ",Headings!C9," ",Headings!D9)</f>
        <v>July 2015 Mental Health Sales Tax Forecast</v>
      </c>
      <c r="F9" s="13" t="s">
        <v>157</v>
      </c>
    </row>
    <row r="10" spans="1:6" x14ac:dyDescent="0.3">
      <c r="A10" s="13" t="s">
        <v>229</v>
      </c>
      <c r="B10" s="13">
        <v>2015</v>
      </c>
      <c r="C10" s="11" t="s">
        <v>115</v>
      </c>
      <c r="D10" s="13" t="s">
        <v>118</v>
      </c>
      <c r="E10" s="13" t="str">
        <f>CONCATENATE(Headings!A10," ",Headings!B10," ",Headings!C10," ",Headings!D10)</f>
        <v>July 2015 Criminal Justice Sales Tax Forecast</v>
      </c>
      <c r="F10" s="13" t="s">
        <v>112</v>
      </c>
    </row>
    <row r="11" spans="1:6" x14ac:dyDescent="0.3">
      <c r="A11" s="13" t="s">
        <v>229</v>
      </c>
      <c r="B11" s="13">
        <v>2015</v>
      </c>
      <c r="C11" s="11" t="s">
        <v>131</v>
      </c>
      <c r="D11" s="13" t="s">
        <v>118</v>
      </c>
      <c r="E11" s="13" t="str">
        <f>CONCATENATE(Headings!A11," ",Headings!B11," ",Headings!C11," ",Headings!D11)</f>
        <v>July 2015 Hotel Sales Tax Forecast</v>
      </c>
      <c r="F11" s="13" t="s">
        <v>93</v>
      </c>
    </row>
    <row r="12" spans="1:6" x14ac:dyDescent="0.3">
      <c r="A12" s="13" t="s">
        <v>229</v>
      </c>
      <c r="B12" s="13">
        <v>2015</v>
      </c>
      <c r="C12" s="11" t="s">
        <v>126</v>
      </c>
      <c r="D12" s="13" t="s">
        <v>118</v>
      </c>
      <c r="E12" s="13" t="str">
        <f>CONCATENATE(Headings!A12," ",Headings!B12," ",Headings!C12," ",Headings!D12)</f>
        <v>July 2015 Rental Car Sales Tax Forecast</v>
      </c>
      <c r="F12" s="13" t="s">
        <v>94</v>
      </c>
    </row>
    <row r="13" spans="1:6" x14ac:dyDescent="0.3">
      <c r="A13" s="13" t="s">
        <v>229</v>
      </c>
      <c r="B13" s="13">
        <v>2015</v>
      </c>
      <c r="C13" s="11" t="s">
        <v>139</v>
      </c>
      <c r="D13" s="13" t="s">
        <v>118</v>
      </c>
      <c r="E13" s="13" t="str">
        <f>CONCATENATE(Headings!A13," ",Headings!B13," ",Headings!C13," ",Headings!D13)</f>
        <v>July 2015 Real Estate Excise Tax (REET 1) Forecast</v>
      </c>
      <c r="F13" s="13" t="s">
        <v>95</v>
      </c>
    </row>
    <row r="14" spans="1:6" x14ac:dyDescent="0.3">
      <c r="A14" s="13" t="s">
        <v>229</v>
      </c>
      <c r="B14" s="13">
        <v>2015</v>
      </c>
      <c r="C14" s="11" t="s">
        <v>138</v>
      </c>
      <c r="D14" s="13" t="s">
        <v>118</v>
      </c>
      <c r="E14" s="13" t="str">
        <f>CONCATENATE(Headings!A14," ",Headings!B14," ",Headings!C14," ",Headings!D14)</f>
        <v>July 2015 Investment Pool Nominal Rate of Return Forecast</v>
      </c>
      <c r="F14" s="13" t="s">
        <v>96</v>
      </c>
    </row>
    <row r="15" spans="1:6" x14ac:dyDescent="0.3">
      <c r="A15" s="13" t="s">
        <v>229</v>
      </c>
      <c r="B15" s="13">
        <v>2015</v>
      </c>
      <c r="C15" s="11" t="s">
        <v>76</v>
      </c>
      <c r="D15" s="13" t="s">
        <v>118</v>
      </c>
      <c r="E15" s="13" t="str">
        <f>CONCATENATE(Headings!A15," ",Headings!B15," ",Headings!C15," ",Headings!D15)</f>
        <v>July 2015 Investment Pool Real Rate of Return Forecast</v>
      </c>
      <c r="F15" s="13" t="s">
        <v>97</v>
      </c>
    </row>
    <row r="16" spans="1:6" x14ac:dyDescent="0.3">
      <c r="A16" s="13" t="s">
        <v>229</v>
      </c>
      <c r="B16" s="13">
        <v>2015</v>
      </c>
      <c r="C16" s="11" t="s">
        <v>78</v>
      </c>
      <c r="D16" s="13" t="s">
        <v>118</v>
      </c>
      <c r="E16" s="13" t="str">
        <f>CONCATENATE(Headings!A16," ",Headings!B16," ",Headings!C16," ",Headings!D16)</f>
        <v>July 2015 National CPI-U Forecast</v>
      </c>
      <c r="F16" s="13" t="s">
        <v>70</v>
      </c>
    </row>
    <row r="17" spans="1:6" x14ac:dyDescent="0.3">
      <c r="A17" s="13" t="s">
        <v>229</v>
      </c>
      <c r="B17" s="13">
        <v>2015</v>
      </c>
      <c r="C17" s="11" t="s">
        <v>12</v>
      </c>
      <c r="D17" s="13" t="s">
        <v>118</v>
      </c>
      <c r="E17" s="13" t="str">
        <f>CONCATENATE(Headings!A17," ",Headings!B17," ",Headings!C17," ",Headings!D17)</f>
        <v>July 2015 National CPI-W Forecast</v>
      </c>
      <c r="F17" s="13" t="s">
        <v>71</v>
      </c>
    </row>
    <row r="18" spans="1:6" x14ac:dyDescent="0.3">
      <c r="A18" s="13" t="s">
        <v>229</v>
      </c>
      <c r="B18" s="13">
        <v>2015</v>
      </c>
      <c r="C18" s="11" t="s">
        <v>6</v>
      </c>
      <c r="D18" s="13" t="s">
        <v>118</v>
      </c>
      <c r="E18" s="13" t="str">
        <f>CONCATENATE(Headings!A18," ",Headings!B18," ",Headings!C18," ",Headings!D18)</f>
        <v>July 2015 Seattle Annual CPI-U Forecast</v>
      </c>
      <c r="F18" s="13" t="s">
        <v>64</v>
      </c>
    </row>
    <row r="19" spans="1:6" x14ac:dyDescent="0.3">
      <c r="A19" s="13" t="s">
        <v>229</v>
      </c>
      <c r="B19" s="13">
        <v>2015</v>
      </c>
      <c r="C19" s="11" t="s">
        <v>245</v>
      </c>
      <c r="D19" s="13" t="s">
        <v>118</v>
      </c>
      <c r="E19" s="13" t="str">
        <f>CONCATENATE(Headings!A19," ",Headings!B19," ",Headings!C19," ",Headings!D19)</f>
        <v>July 2015 June-June Seattle CPI-W Forecast</v>
      </c>
      <c r="F19" s="13" t="s">
        <v>65</v>
      </c>
    </row>
    <row r="20" spans="1:6" x14ac:dyDescent="0.3">
      <c r="A20" s="13" t="s">
        <v>229</v>
      </c>
      <c r="B20" s="13">
        <v>2015</v>
      </c>
      <c r="C20" s="11" t="s">
        <v>46</v>
      </c>
      <c r="D20" s="13" t="s">
        <v>118</v>
      </c>
      <c r="E20" s="13" t="str">
        <f>CONCATENATE(Headings!A20," ",Headings!B20," ",Headings!C20," ",Headings!D20)</f>
        <v>July 2015 Outyear COLA Comparison Forecast</v>
      </c>
      <c r="F20" s="13" t="s">
        <v>66</v>
      </c>
    </row>
    <row r="21" spans="1:6" x14ac:dyDescent="0.3">
      <c r="A21" s="13" t="s">
        <v>229</v>
      </c>
      <c r="B21" s="13">
        <v>2015</v>
      </c>
      <c r="C21" s="11" t="s">
        <v>129</v>
      </c>
      <c r="D21" s="13" t="s">
        <v>118</v>
      </c>
      <c r="E21" s="13" t="str">
        <f>CONCATENATE(Headings!A21," ",Headings!B21," ",Headings!C21," ",Headings!D21)</f>
        <v>July 2015 Pharmaceuticals PPI Forecast</v>
      </c>
      <c r="F21" s="13" t="s">
        <v>72</v>
      </c>
    </row>
    <row r="22" spans="1:6" x14ac:dyDescent="0.3">
      <c r="A22" s="13" t="s">
        <v>229</v>
      </c>
      <c r="B22" s="13">
        <v>2015</v>
      </c>
      <c r="C22" s="11" t="s">
        <v>130</v>
      </c>
      <c r="D22" s="13" t="s">
        <v>118</v>
      </c>
      <c r="E22" s="13" t="str">
        <f>CONCATENATE(Headings!A22," ",Headings!B22," ",Headings!C22," ",Headings!D22)</f>
        <v>July 2015 Transportation CPI Forecast</v>
      </c>
      <c r="F22" s="13" t="s">
        <v>73</v>
      </c>
    </row>
    <row r="23" spans="1:6" x14ac:dyDescent="0.3">
      <c r="A23" s="13" t="s">
        <v>229</v>
      </c>
      <c r="B23" s="13">
        <v>2015</v>
      </c>
      <c r="C23" s="11" t="s">
        <v>13</v>
      </c>
      <c r="D23" s="13" t="s">
        <v>118</v>
      </c>
      <c r="E23" s="13" t="str">
        <f>CONCATENATE(Headings!A23," ",Headings!B23," ",Headings!C23," ",Headings!D23)</f>
        <v>July 2015 Retail Gas Forecast</v>
      </c>
      <c r="F23" s="13" t="s">
        <v>168</v>
      </c>
    </row>
    <row r="24" spans="1:6" x14ac:dyDescent="0.3">
      <c r="A24" s="13" t="s">
        <v>229</v>
      </c>
      <c r="B24" s="13">
        <v>2015</v>
      </c>
      <c r="C24" s="11" t="s">
        <v>21</v>
      </c>
      <c r="D24" s="13" t="s">
        <v>118</v>
      </c>
      <c r="E24" s="13" t="str">
        <f>CONCATENATE(Headings!A24," ",Headings!B24," ",Headings!C24," ",Headings!D24)</f>
        <v>July 2015 Diesel and Gasoline Forecast</v>
      </c>
      <c r="F24" s="13" t="s">
        <v>169</v>
      </c>
    </row>
    <row r="25" spans="1:6" x14ac:dyDescent="0.3">
      <c r="A25" s="13" t="s">
        <v>229</v>
      </c>
      <c r="B25" s="13">
        <v>2015</v>
      </c>
      <c r="C25" s="11" t="s">
        <v>8</v>
      </c>
      <c r="D25" s="13" t="s">
        <v>118</v>
      </c>
      <c r="E25" s="13" t="str">
        <f>CONCATENATE(Headings!A25," ",Headings!B25," ",Headings!C25," ",Headings!D25)</f>
        <v>July 2015 Recorded Documents Forecast</v>
      </c>
      <c r="F25" s="13" t="s">
        <v>185</v>
      </c>
    </row>
    <row r="26" spans="1:6" x14ac:dyDescent="0.3">
      <c r="A26" s="13" t="s">
        <v>229</v>
      </c>
      <c r="B26" s="13">
        <v>2015</v>
      </c>
      <c r="C26" s="11" t="s">
        <v>172</v>
      </c>
      <c r="D26" s="13" t="s">
        <v>118</v>
      </c>
      <c r="E26" s="13" t="str">
        <f>CONCATENATE(Headings!A26," ",Headings!B26," ",Headings!C26," ",Headings!D26)</f>
        <v>July 2015 Gambling Tax Forecast</v>
      </c>
      <c r="F26" s="13" t="s">
        <v>42</v>
      </c>
    </row>
    <row r="27" spans="1:6" x14ac:dyDescent="0.3">
      <c r="A27" s="13" t="s">
        <v>229</v>
      </c>
      <c r="B27" s="13">
        <v>2015</v>
      </c>
      <c r="C27" s="11" t="s">
        <v>173</v>
      </c>
      <c r="D27" s="13" t="s">
        <v>118</v>
      </c>
      <c r="E27" s="13" t="str">
        <f>CONCATENATE(Headings!A27," ",Headings!B27," ",Headings!C27," ",Headings!D27)</f>
        <v>July 2015 E-911 Tax Forecast</v>
      </c>
      <c r="F27" s="13" t="s">
        <v>57</v>
      </c>
    </row>
    <row r="28" spans="1:6" x14ac:dyDescent="0.3">
      <c r="A28" s="13" t="s">
        <v>229</v>
      </c>
      <c r="B28" s="13">
        <v>2015</v>
      </c>
      <c r="C28" s="11" t="s">
        <v>153</v>
      </c>
      <c r="D28" s="13" t="s">
        <v>118</v>
      </c>
      <c r="E28" s="13" t="str">
        <f>CONCATENATE(Headings!A28," ",Headings!B28," ",Headings!C28," ",Headings!D28)</f>
        <v>July 2015 Current Expense Property Tax Forecast</v>
      </c>
      <c r="F28" s="13" t="s">
        <v>58</v>
      </c>
    </row>
    <row r="29" spans="1:6" x14ac:dyDescent="0.3">
      <c r="A29" s="13" t="s">
        <v>229</v>
      </c>
      <c r="B29" s="13">
        <v>2015</v>
      </c>
      <c r="C29" s="103" t="s">
        <v>198</v>
      </c>
      <c r="D29" s="13" t="s">
        <v>118</v>
      </c>
      <c r="E29" s="13" t="str">
        <f>CONCATENATE(Headings!A29," ",Headings!B29," ",Headings!C29," ",Headings!D29)</f>
        <v>July 2015 Dev. Disabilities &amp; Mental Health Property Tax Forecast</v>
      </c>
      <c r="F29" s="13" t="s">
        <v>59</v>
      </c>
    </row>
    <row r="30" spans="1:6" x14ac:dyDescent="0.3">
      <c r="A30" s="13" t="s">
        <v>229</v>
      </c>
      <c r="B30" s="13">
        <v>2015</v>
      </c>
      <c r="C30" s="11" t="s">
        <v>28</v>
      </c>
      <c r="D30" s="13" t="s">
        <v>118</v>
      </c>
      <c r="E30" s="13" t="str">
        <f>CONCATENATE(Headings!A30," ",Headings!B30," ",Headings!C30," ",Headings!D30)</f>
        <v>July 2015 Veterans Aid Property Tax Forecast</v>
      </c>
      <c r="F30" s="13" t="s">
        <v>60</v>
      </c>
    </row>
    <row r="31" spans="1:6" x14ac:dyDescent="0.3">
      <c r="A31" s="13" t="s">
        <v>229</v>
      </c>
      <c r="B31" s="13">
        <v>2015</v>
      </c>
      <c r="C31" s="49" t="s">
        <v>143</v>
      </c>
      <c r="D31" s="13" t="s">
        <v>118</v>
      </c>
      <c r="E31" s="13" t="str">
        <f>CONCATENATE(Headings!A31," ",Headings!B31," ",Headings!C31," ",Headings!D31)</f>
        <v>July 2015 Inter County River Improvement Property Tax Forecast</v>
      </c>
      <c r="F31" s="13" t="s">
        <v>61</v>
      </c>
    </row>
    <row r="32" spans="1:6" x14ac:dyDescent="0.3">
      <c r="A32" s="13" t="s">
        <v>229</v>
      </c>
      <c r="B32" s="13">
        <v>2015</v>
      </c>
      <c r="C32" s="11" t="s">
        <v>33</v>
      </c>
      <c r="D32" s="13" t="s">
        <v>118</v>
      </c>
      <c r="E32" s="13" t="str">
        <f>CONCATENATE(Headings!A32," ",Headings!B32," ",Headings!C32," ",Headings!D32)</f>
        <v>July 2015 AFIS Lid Lift Forecast</v>
      </c>
      <c r="F32" s="13" t="s">
        <v>62</v>
      </c>
    </row>
    <row r="33" spans="1:6" x14ac:dyDescent="0.3">
      <c r="A33" s="13" t="s">
        <v>229</v>
      </c>
      <c r="B33" s="13">
        <v>2015</v>
      </c>
      <c r="C33" s="11" t="s">
        <v>171</v>
      </c>
      <c r="D33" s="13" t="s">
        <v>118</v>
      </c>
      <c r="E33" s="13" t="str">
        <f>CONCATENATE(Headings!A33," ",Headings!B33," ",Headings!C33," ",Headings!D33)</f>
        <v>July 2015 Parks Lid Lift Forecast</v>
      </c>
      <c r="F33" s="13" t="s">
        <v>179</v>
      </c>
    </row>
    <row r="34" spans="1:6" x14ac:dyDescent="0.3">
      <c r="A34" s="13" t="s">
        <v>229</v>
      </c>
      <c r="B34" s="13">
        <v>2015</v>
      </c>
      <c r="C34" s="11" t="s">
        <v>34</v>
      </c>
      <c r="D34" s="13" t="s">
        <v>118</v>
      </c>
      <c r="E34" s="13" t="str">
        <f>CONCATENATE(Headings!A34," ",Headings!B34," ",Headings!C34," ",Headings!D34)</f>
        <v>July 2015 Children and Family Justice Center Lid Lift Forecast</v>
      </c>
      <c r="F34" s="13" t="s">
        <v>180</v>
      </c>
    </row>
    <row r="35" spans="1:6" x14ac:dyDescent="0.3">
      <c r="A35" s="13" t="s">
        <v>229</v>
      </c>
      <c r="B35" s="13">
        <v>2015</v>
      </c>
      <c r="C35" s="11" t="s">
        <v>50</v>
      </c>
      <c r="D35" s="13" t="s">
        <v>118</v>
      </c>
      <c r="E35" s="13" t="str">
        <f>CONCATENATE(Headings!A35," ",Headings!B35," ",Headings!C35," ",Headings!D35)</f>
        <v>July 2015 Veterans and Human Services Lid Lift Forecast</v>
      </c>
      <c r="F35" s="13" t="s">
        <v>148</v>
      </c>
    </row>
    <row r="36" spans="1:6" x14ac:dyDescent="0.3">
      <c r="A36" s="13" t="s">
        <v>229</v>
      </c>
      <c r="B36" s="13">
        <v>2015</v>
      </c>
      <c r="C36" s="11" t="s">
        <v>242</v>
      </c>
      <c r="D36" s="13" t="s">
        <v>118</v>
      </c>
      <c r="E36" s="13" t="str">
        <f>CONCATENATE(Headings!A36," ",Headings!B36," ",Headings!C36," ",Headings!D36)</f>
        <v>July 2015 Puget Sound Emergency Radio Network (PSERN) Forecast</v>
      </c>
      <c r="F36" s="13" t="s">
        <v>149</v>
      </c>
    </row>
    <row r="37" spans="1:6" x14ac:dyDescent="0.3">
      <c r="A37" s="13" t="s">
        <v>229</v>
      </c>
      <c r="B37" s="13">
        <v>2015</v>
      </c>
      <c r="C37" s="11" t="s">
        <v>67</v>
      </c>
      <c r="D37" s="13" t="s">
        <v>118</v>
      </c>
      <c r="E37" s="13" t="str">
        <f>CONCATENATE(Headings!A37," ",Headings!B37," ",Headings!C37," ",Headings!D37)</f>
        <v>July 2015 Emergency Medical Services (EMS) Property Tax Forecast</v>
      </c>
      <c r="F37" s="13" t="s">
        <v>0</v>
      </c>
    </row>
    <row r="38" spans="1:6" x14ac:dyDescent="0.3">
      <c r="A38" s="13" t="s">
        <v>229</v>
      </c>
      <c r="B38" s="13">
        <v>2015</v>
      </c>
      <c r="C38" s="11" t="s">
        <v>89</v>
      </c>
      <c r="D38" s="13" t="s">
        <v>118</v>
      </c>
      <c r="E38" s="13" t="str">
        <f>CONCATENATE(Headings!A38," ",Headings!B38," ",Headings!C38," ",Headings!D38)</f>
        <v>July 2015 Conservation Futures Property Tax Forecast</v>
      </c>
      <c r="F38" s="13" t="s">
        <v>1</v>
      </c>
    </row>
    <row r="39" spans="1:6" x14ac:dyDescent="0.3">
      <c r="A39" s="13" t="s">
        <v>229</v>
      </c>
      <c r="B39" s="13">
        <v>2015</v>
      </c>
      <c r="C39" s="11" t="s">
        <v>32</v>
      </c>
      <c r="D39" s="13" t="s">
        <v>118</v>
      </c>
      <c r="E39" s="13" t="str">
        <f>CONCATENATE(Headings!A39," ",Headings!B39," ",Headings!C39," ",Headings!D39)</f>
        <v>July 2015 Unincorporated Area/Roads Property Tax Levy Forecast</v>
      </c>
      <c r="F39" s="13" t="s">
        <v>2</v>
      </c>
    </row>
    <row r="40" spans="1:6" x14ac:dyDescent="0.3">
      <c r="A40" s="13" t="s">
        <v>229</v>
      </c>
      <c r="B40" s="13">
        <v>2015</v>
      </c>
      <c r="C40" s="11" t="s">
        <v>90</v>
      </c>
      <c r="D40" s="13" t="s">
        <v>118</v>
      </c>
      <c r="E40" s="13" t="str">
        <f>CONCATENATE(Headings!A40," ",Headings!B40," ",Headings!C40," ",Headings!D40)</f>
        <v>July 2015 Flood District Property Tax Forecast</v>
      </c>
      <c r="F40" s="13" t="s">
        <v>3</v>
      </c>
    </row>
    <row r="41" spans="1:6" x14ac:dyDescent="0.3">
      <c r="A41" s="13" t="s">
        <v>229</v>
      </c>
      <c r="B41" s="13">
        <v>2015</v>
      </c>
      <c r="C41" s="11" t="s">
        <v>91</v>
      </c>
      <c r="D41" s="13" t="s">
        <v>118</v>
      </c>
      <c r="E41" s="13" t="str">
        <f>CONCATENATE(Headings!A41," ",Headings!B41," ",Headings!C41," ",Headings!D41)</f>
        <v>July 2015 Ferry District Property Tax Forecast</v>
      </c>
      <c r="F41" s="13" t="s">
        <v>136</v>
      </c>
    </row>
    <row r="42" spans="1:6" x14ac:dyDescent="0.3">
      <c r="A42" s="13" t="s">
        <v>229</v>
      </c>
      <c r="B42" s="13">
        <v>2015</v>
      </c>
      <c r="C42" s="11" t="s">
        <v>30</v>
      </c>
      <c r="D42" s="13" t="s">
        <v>118</v>
      </c>
      <c r="E42" s="13" t="str">
        <f>CONCATENATE(Headings!A42," ",Headings!B42," ",Headings!C42," ",Headings!D42)</f>
        <v>July 2015 Transit Property Tax Forecast</v>
      </c>
      <c r="F42" s="13" t="s">
        <v>174</v>
      </c>
    </row>
    <row r="43" spans="1:6" x14ac:dyDescent="0.3">
      <c r="A43" s="13" t="s">
        <v>229</v>
      </c>
      <c r="B43" s="13">
        <v>2015</v>
      </c>
      <c r="C43" s="11" t="s">
        <v>81</v>
      </c>
      <c r="D43" s="13" t="s">
        <v>118</v>
      </c>
      <c r="E43" s="13" t="str">
        <f>CONCATENATE(Headings!A43," ",Headings!B43," ",Headings!C43," ",Headings!D43)</f>
        <v>July 2015 UTGO Bond Property Tax Forecast</v>
      </c>
      <c r="F43" s="13" t="s">
        <v>150</v>
      </c>
    </row>
    <row r="44" spans="1:6" x14ac:dyDescent="0.3">
      <c r="A44" s="13" t="s">
        <v>229</v>
      </c>
      <c r="B44" s="13">
        <v>2015</v>
      </c>
      <c r="C44" s="11" t="s">
        <v>235</v>
      </c>
      <c r="D44" s="13" t="s">
        <v>118</v>
      </c>
      <c r="E44" s="13" t="str">
        <f>CONCATENATE(Headings!A44," ",Headings!B44," ",Headings!C44," ",Headings!D44)</f>
        <v>July 2015 Property Tax Deliquencies Forecast</v>
      </c>
      <c r="F44" s="13" t="s">
        <v>234</v>
      </c>
    </row>
    <row r="45" spans="1:6" x14ac:dyDescent="0.3">
      <c r="C45" s="11"/>
    </row>
    <row r="46" spans="1:6" x14ac:dyDescent="0.3">
      <c r="C46" s="11"/>
    </row>
    <row r="47" spans="1:6" x14ac:dyDescent="0.3">
      <c r="C47" s="11"/>
      <c r="E47" s="13" t="s">
        <v>236</v>
      </c>
      <c r="F47" s="13" t="s">
        <v>231</v>
      </c>
    </row>
    <row r="48" spans="1:6" x14ac:dyDescent="0.3">
      <c r="F48" s="13" t="s">
        <v>232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Headings!E5</f>
        <v>July 2015 Unincorporated New Construction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1012943672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898303083</v>
      </c>
      <c r="C6" s="63">
        <v>-0.11317568011817347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1051911167</v>
      </c>
      <c r="C7" s="63">
        <v>0.17099805946007196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938271172</v>
      </c>
      <c r="C8" s="63">
        <v>-0.10803193136935296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821583000</v>
      </c>
      <c r="C9" s="63">
        <v>-0.12436508280572001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304665097</v>
      </c>
      <c r="C10" s="63">
        <v>-0.62917307563569347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267511475.00000003</v>
      </c>
      <c r="C11" s="63">
        <v>-0.1219490593633703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180324673</v>
      </c>
      <c r="C12" s="63">
        <v>-0.32591798912551329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198251903</v>
      </c>
      <c r="C13" s="64">
        <v>9.9416400993556753E-2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299208000</v>
      </c>
      <c r="C14" s="63">
        <v>0.50923141454031851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251120765.24700001</v>
      </c>
      <c r="C15" s="68">
        <v>-0.1607150702955803</v>
      </c>
      <c r="D15" s="79">
        <v>9.8359054234720134E-10</v>
      </c>
      <c r="E15" s="113">
        <v>0.24700000882148743</v>
      </c>
    </row>
    <row r="16" spans="1:5" s="73" customFormat="1" ht="18" customHeight="1" thickTop="1" x14ac:dyDescent="0.25">
      <c r="A16" s="61">
        <v>2016</v>
      </c>
      <c r="B16" s="62">
        <v>304806495.49669313</v>
      </c>
      <c r="C16" s="63">
        <v>0.21378451199321713</v>
      </c>
      <c r="D16" s="64">
        <v>2.8260322950195205E-2</v>
      </c>
      <c r="E16" s="65">
        <v>8377187.9628102779</v>
      </c>
    </row>
    <row r="17" spans="1:5" s="73" customFormat="1" ht="18" customHeight="1" x14ac:dyDescent="0.25">
      <c r="A17" s="61">
        <v>2017</v>
      </c>
      <c r="B17" s="62">
        <v>317099822.32703775</v>
      </c>
      <c r="C17" s="63">
        <v>4.0331577613896386E-2</v>
      </c>
      <c r="D17" s="64">
        <v>-2.8989242378472002E-2</v>
      </c>
      <c r="E17" s="65">
        <v>-9466922.5190930963</v>
      </c>
    </row>
    <row r="18" spans="1:5" s="73" customFormat="1" ht="18" customHeight="1" x14ac:dyDescent="0.25">
      <c r="A18" s="61">
        <v>2018</v>
      </c>
      <c r="B18" s="62">
        <v>320300661.98415339</v>
      </c>
      <c r="C18" s="63">
        <v>1.0094107381159345E-2</v>
      </c>
      <c r="D18" s="64">
        <v>-2.6087563797612234E-2</v>
      </c>
      <c r="E18" s="65">
        <v>-8579687.088206172</v>
      </c>
    </row>
    <row r="19" spans="1:5" s="73" customFormat="1" ht="18" customHeight="1" x14ac:dyDescent="0.25">
      <c r="A19" s="61">
        <v>2019</v>
      </c>
      <c r="B19" s="62">
        <v>310609169.02642995</v>
      </c>
      <c r="C19" s="63">
        <v>-3.0257486505609887E-2</v>
      </c>
      <c r="D19" s="64">
        <v>-3.2470685535785471E-2</v>
      </c>
      <c r="E19" s="65">
        <v>-10424172.685221374</v>
      </c>
    </row>
    <row r="20" spans="1:5" s="73" customFormat="1" ht="18" customHeight="1" x14ac:dyDescent="0.25">
      <c r="A20" s="61">
        <v>2020</v>
      </c>
      <c r="B20" s="62">
        <v>298686661.12745374</v>
      </c>
      <c r="C20" s="63">
        <v>-3.838427544282097E-2</v>
      </c>
      <c r="D20" s="64">
        <v>-5.1366634776890852E-2</v>
      </c>
      <c r="E20" s="65">
        <v>-16173296.446572363</v>
      </c>
    </row>
    <row r="21" spans="1:5" s="73" customFormat="1" ht="18" customHeight="1" x14ac:dyDescent="0.25">
      <c r="A21" s="61">
        <v>2021</v>
      </c>
      <c r="B21" s="62">
        <v>304870549.44935405</v>
      </c>
      <c r="C21" s="63">
        <v>2.0703597203028723E-2</v>
      </c>
      <c r="D21" s="64">
        <v>-5.7115759180692005E-2</v>
      </c>
      <c r="E21" s="65">
        <v>-18467710.170342684</v>
      </c>
    </row>
    <row r="22" spans="1:5" s="73" customFormat="1" ht="18" customHeight="1" x14ac:dyDescent="0.25">
      <c r="A22" s="61">
        <v>2022</v>
      </c>
      <c r="B22" s="62">
        <v>309151508.22821021</v>
      </c>
      <c r="C22" s="63">
        <v>1.4041890194340656E-2</v>
      </c>
      <c r="D22" s="64">
        <v>-0.10307867001298354</v>
      </c>
      <c r="E22" s="65">
        <v>-35529232.31420213</v>
      </c>
    </row>
    <row r="23" spans="1:5" s="73" customFormat="1" ht="18" customHeight="1" x14ac:dyDescent="0.25">
      <c r="A23" s="61">
        <v>2023</v>
      </c>
      <c r="B23" s="62">
        <v>322221671.40293634</v>
      </c>
      <c r="C23" s="63">
        <v>4.2277533270444145E-2</v>
      </c>
      <c r="D23" s="64">
        <v>-8.386434250137409E-3</v>
      </c>
      <c r="E23" s="65">
        <v>-2725145.1114897132</v>
      </c>
    </row>
    <row r="24" spans="1:5" s="73" customFormat="1" ht="18" customHeight="1" x14ac:dyDescent="0.25">
      <c r="A24" s="61">
        <v>2024</v>
      </c>
      <c r="B24" s="62">
        <v>337149489.224365</v>
      </c>
      <c r="C24" s="63">
        <v>4.6327789674833753E-2</v>
      </c>
      <c r="D24" s="64">
        <v>-1.692435708493345E-2</v>
      </c>
      <c r="E24" s="65">
        <v>-5804271.9171804786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5" t="s">
        <v>145</v>
      </c>
      <c r="B27" s="3"/>
      <c r="C27" s="3"/>
    </row>
    <row r="28" spans="1:5" ht="21.75" customHeight="1" x14ac:dyDescent="0.3">
      <c r="A28" s="26" t="s">
        <v>214</v>
      </c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49" t="str">
        <f>Headings!F5</f>
        <v>Page 5</v>
      </c>
      <c r="B30" s="156"/>
      <c r="C30" s="156"/>
      <c r="D30" s="156"/>
      <c r="E30" s="15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Headings!E6</f>
        <v>July 2015 King County Sales and Use Taxbase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41807662630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45401665730</v>
      </c>
      <c r="C6" s="63">
        <v>8.5965176570790724E-2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49268622240</v>
      </c>
      <c r="C7" s="63">
        <v>8.5172128551328274E-2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47440908710</v>
      </c>
      <c r="C8" s="63">
        <v>-3.7096907664613488E-2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40783082660</v>
      </c>
      <c r="C9" s="63">
        <v>-0.14033934490374989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40506885020</v>
      </c>
      <c r="C10" s="63">
        <v>-6.772358095208264E-3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42349096619</v>
      </c>
      <c r="C11" s="63">
        <v>4.5478974699990404E-2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45178847087</v>
      </c>
      <c r="C12" s="63">
        <v>6.6819618218973531E-2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48553937855.999901</v>
      </c>
      <c r="C13" s="64">
        <v>7.4705110612950154E-2</v>
      </c>
      <c r="D13" s="64">
        <v>0</v>
      </c>
      <c r="E13" s="65">
        <v>0</v>
      </c>
    </row>
    <row r="14" spans="1:5" s="73" customFormat="1" ht="18" customHeight="1" thickBot="1" x14ac:dyDescent="0.3">
      <c r="A14" s="61">
        <v>2014</v>
      </c>
      <c r="B14" s="62">
        <v>52335343480</v>
      </c>
      <c r="C14" s="63">
        <v>7.788051373330207E-2</v>
      </c>
      <c r="D14" s="64">
        <v>-3.3725899184189334E-4</v>
      </c>
      <c r="E14" s="65">
        <v>-17656519.999900818</v>
      </c>
    </row>
    <row r="15" spans="1:5" s="73" customFormat="1" ht="18" customHeight="1" thickTop="1" x14ac:dyDescent="0.25">
      <c r="A15" s="76">
        <v>2015</v>
      </c>
      <c r="B15" s="77">
        <v>56371080165.734306</v>
      </c>
      <c r="C15" s="78">
        <v>7.7113025679798275E-2</v>
      </c>
      <c r="D15" s="74">
        <v>1.3678548872763097E-2</v>
      </c>
      <c r="E15" s="70">
        <v>760669717.15530396</v>
      </c>
    </row>
    <row r="16" spans="1:5" s="73" customFormat="1" ht="18" customHeight="1" x14ac:dyDescent="0.25">
      <c r="A16" s="61">
        <v>2016</v>
      </c>
      <c r="B16" s="62">
        <v>58792940265.4291</v>
      </c>
      <c r="C16" s="63">
        <v>4.2962811650484323E-2</v>
      </c>
      <c r="D16" s="64">
        <v>1.3983040862633134E-2</v>
      </c>
      <c r="E16" s="65">
        <v>810767096.72229767</v>
      </c>
    </row>
    <row r="17" spans="1:5" s="73" customFormat="1" ht="18" customHeight="1" x14ac:dyDescent="0.25">
      <c r="A17" s="61">
        <v>2017</v>
      </c>
      <c r="B17" s="62">
        <v>60782864211.219101</v>
      </c>
      <c r="C17" s="63">
        <v>3.3846307682626531E-2</v>
      </c>
      <c r="D17" s="64">
        <v>1.1615058511299292E-2</v>
      </c>
      <c r="E17" s="65">
        <v>697890485.47440338</v>
      </c>
    </row>
    <row r="18" spans="1:5" s="73" customFormat="1" ht="18" customHeight="1" x14ac:dyDescent="0.25">
      <c r="A18" s="61">
        <v>2018</v>
      </c>
      <c r="B18" s="62">
        <v>62789907381.987198</v>
      </c>
      <c r="C18" s="63">
        <v>3.3019884745701722E-2</v>
      </c>
      <c r="D18" s="64">
        <v>8.5476731581128895E-3</v>
      </c>
      <c r="E18" s="65">
        <v>532158885.70619965</v>
      </c>
    </row>
    <row r="19" spans="1:5" s="73" customFormat="1" ht="18" customHeight="1" x14ac:dyDescent="0.25">
      <c r="A19" s="61">
        <v>2019</v>
      </c>
      <c r="B19" s="62">
        <v>65231054943.529106</v>
      </c>
      <c r="C19" s="63">
        <v>3.8878024563581581E-2</v>
      </c>
      <c r="D19" s="64">
        <v>9.5206029742831433E-3</v>
      </c>
      <c r="E19" s="65">
        <v>615182071.45180511</v>
      </c>
    </row>
    <row r="20" spans="1:5" s="73" customFormat="1" ht="18" customHeight="1" x14ac:dyDescent="0.25">
      <c r="A20" s="61">
        <v>2020</v>
      </c>
      <c r="B20" s="62">
        <v>67819538816.153305</v>
      </c>
      <c r="C20" s="63">
        <v>3.9681772353138633E-2</v>
      </c>
      <c r="D20" s="64">
        <v>9.745683131758387E-3</v>
      </c>
      <c r="E20" s="65">
        <v>654568518.07900238</v>
      </c>
    </row>
    <row r="21" spans="1:5" s="73" customFormat="1" ht="18" customHeight="1" x14ac:dyDescent="0.25">
      <c r="A21" s="61">
        <v>2021</v>
      </c>
      <c r="B21" s="62">
        <v>70711318632.796005</v>
      </c>
      <c r="C21" s="63">
        <v>4.263933177843926E-2</v>
      </c>
      <c r="D21" s="64">
        <v>8.5321899926840139E-3</v>
      </c>
      <c r="E21" s="65">
        <v>598218293.07461548</v>
      </c>
    </row>
    <row r="22" spans="1:5" s="73" customFormat="1" ht="18" customHeight="1" x14ac:dyDescent="0.25">
      <c r="A22" s="61">
        <v>2022</v>
      </c>
      <c r="B22" s="62">
        <v>73449241281.854004</v>
      </c>
      <c r="C22" s="63">
        <v>3.8719722697805103E-2</v>
      </c>
      <c r="D22" s="64">
        <v>7.7198125817936614E-3</v>
      </c>
      <c r="E22" s="65">
        <v>562670664.89260864</v>
      </c>
    </row>
    <row r="23" spans="1:5" s="73" customFormat="1" ht="18" customHeight="1" x14ac:dyDescent="0.25">
      <c r="A23" s="61">
        <v>2023</v>
      </c>
      <c r="B23" s="62">
        <v>76224611999.446289</v>
      </c>
      <c r="C23" s="63">
        <v>3.778624079916737E-2</v>
      </c>
      <c r="D23" s="64">
        <v>8.8515638432338228E-3</v>
      </c>
      <c r="E23" s="65">
        <v>668787206.8795929</v>
      </c>
    </row>
    <row r="24" spans="1:5" s="73" customFormat="1" ht="18" customHeight="1" x14ac:dyDescent="0.25">
      <c r="A24" s="61">
        <v>2024</v>
      </c>
      <c r="B24" s="62">
        <v>79135979861.903198</v>
      </c>
      <c r="C24" s="63">
        <v>3.8194590777032245E-2</v>
      </c>
      <c r="D24" s="64">
        <v>9.4472025277385629E-3</v>
      </c>
      <c r="E24" s="65">
        <v>740616871.40679932</v>
      </c>
    </row>
    <row r="25" spans="1:5" ht="21.75" customHeight="1" x14ac:dyDescent="0.3">
      <c r="A25" s="5"/>
      <c r="B25" s="45"/>
      <c r="C25" s="6"/>
      <c r="D25" s="6"/>
    </row>
    <row r="26" spans="1:5" ht="21.75" customHeight="1" x14ac:dyDescent="0.3">
      <c r="A26" s="33" t="s">
        <v>4</v>
      </c>
      <c r="B26" s="45"/>
      <c r="C26" s="6"/>
      <c r="D26" s="6"/>
    </row>
    <row r="27" spans="1:5" ht="21.75" customHeight="1" x14ac:dyDescent="0.3">
      <c r="A27" s="54" t="s">
        <v>194</v>
      </c>
      <c r="B27" s="3"/>
      <c r="C27" s="3"/>
    </row>
    <row r="28" spans="1:5" ht="21.75" customHeight="1" x14ac:dyDescent="0.3">
      <c r="A28" s="26"/>
      <c r="B28" s="3"/>
      <c r="C28" s="3"/>
    </row>
    <row r="30" spans="1:5" ht="21.75" customHeight="1" x14ac:dyDescent="0.3">
      <c r="A30" s="149" t="str">
        <f>Headings!F6</f>
        <v>Page 6</v>
      </c>
      <c r="B30" s="156"/>
      <c r="C30" s="156"/>
      <c r="D30" s="156"/>
      <c r="E30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2:E2"/>
    <mergeCell ref="A1:E1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Headings!E7</f>
        <v>July 2015 Local and Option Sales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78015175.469999999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83477704.429999992</v>
      </c>
      <c r="C6" s="63">
        <v>7.0018799894907113E-2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91912631.210000008</v>
      </c>
      <c r="C7" s="63">
        <v>0.10104406724639992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87672895.88000001</v>
      </c>
      <c r="C8" s="63">
        <v>-4.6127885516770162E-2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76142480.19627364</v>
      </c>
      <c r="C9" s="63">
        <v>-0.13151630920813118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76040263.195849806</v>
      </c>
      <c r="C10" s="63">
        <v>-1.342443799576154E-3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81032753.428631201</v>
      </c>
      <c r="C11" s="63">
        <v>6.5655877859374323E-2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83194188.868622601</v>
      </c>
      <c r="C12" s="63">
        <v>2.6673602321745982E-2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89323495.415051565</v>
      </c>
      <c r="C13" s="64">
        <v>7.3674695670248758E-2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96310935</v>
      </c>
      <c r="C14" s="68">
        <v>7.8226222031286596E-2</v>
      </c>
      <c r="D14" s="79">
        <v>-4.5240381075450919E-5</v>
      </c>
      <c r="E14" s="113">
        <v>-4357.3405288755894</v>
      </c>
    </row>
    <row r="15" spans="1:5" s="73" customFormat="1" ht="18" customHeight="1" thickTop="1" x14ac:dyDescent="0.25">
      <c r="A15" s="61">
        <v>2015</v>
      </c>
      <c r="B15" s="62">
        <v>102450959.45256157</v>
      </c>
      <c r="C15" s="63">
        <v>6.3752100969236558E-2</v>
      </c>
      <c r="D15" s="64">
        <v>6.2357883810670867E-3</v>
      </c>
      <c r="E15" s="65">
        <v>634903.37946668267</v>
      </c>
    </row>
    <row r="16" spans="1:5" s="73" customFormat="1" ht="18" customHeight="1" x14ac:dyDescent="0.25">
      <c r="A16" s="61">
        <v>2016</v>
      </c>
      <c r="B16" s="62">
        <v>105678682.00182381</v>
      </c>
      <c r="C16" s="63">
        <v>3.1505049503775417E-2</v>
      </c>
      <c r="D16" s="64">
        <v>3.299919571995158E-3</v>
      </c>
      <c r="E16" s="65">
        <v>347584.15133656561</v>
      </c>
    </row>
    <row r="17" spans="1:5" s="73" customFormat="1" ht="18" customHeight="1" x14ac:dyDescent="0.25">
      <c r="A17" s="61">
        <v>2017</v>
      </c>
      <c r="B17" s="62">
        <v>109237569.35098815</v>
      </c>
      <c r="C17" s="63">
        <v>3.3676492569266969E-2</v>
      </c>
      <c r="D17" s="64">
        <v>9.7272833689521221E-4</v>
      </c>
      <c r="E17" s="65">
        <v>106155.21897165477</v>
      </c>
    </row>
    <row r="18" spans="1:5" s="73" customFormat="1" ht="18" customHeight="1" x14ac:dyDescent="0.25">
      <c r="A18" s="61">
        <v>2018</v>
      </c>
      <c r="B18" s="62">
        <v>111463529.5838735</v>
      </c>
      <c r="C18" s="63">
        <v>2.0377240596897384E-2</v>
      </c>
      <c r="D18" s="64">
        <v>-1.619651424595081E-3</v>
      </c>
      <c r="E18" s="65">
        <v>-180824.9378491044</v>
      </c>
    </row>
    <row r="19" spans="1:5" s="73" customFormat="1" ht="18" customHeight="1" x14ac:dyDescent="0.25">
      <c r="A19" s="61">
        <v>2019</v>
      </c>
      <c r="B19" s="62">
        <v>114518173.09726164</v>
      </c>
      <c r="C19" s="63">
        <v>2.7404869779308338E-2</v>
      </c>
      <c r="D19" s="64">
        <v>-2.6592463757246776E-4</v>
      </c>
      <c r="E19" s="65">
        <v>-30461.304087594151</v>
      </c>
    </row>
    <row r="20" spans="1:5" s="73" customFormat="1" ht="18" customHeight="1" x14ac:dyDescent="0.25">
      <c r="A20" s="61">
        <v>2020</v>
      </c>
      <c r="B20" s="62">
        <v>119042726.88712302</v>
      </c>
      <c r="C20" s="63">
        <v>3.9509482796399764E-2</v>
      </c>
      <c r="D20" s="64">
        <v>-3.75380451496099E-5</v>
      </c>
      <c r="E20" s="65">
        <v>-4468.7990065962076</v>
      </c>
    </row>
    <row r="21" spans="1:5" s="73" customFormat="1" ht="18" customHeight="1" x14ac:dyDescent="0.25">
      <c r="A21" s="61">
        <v>2021</v>
      </c>
      <c r="B21" s="62">
        <v>124097933.43241775</v>
      </c>
      <c r="C21" s="63">
        <v>4.2465480063205385E-2</v>
      </c>
      <c r="D21" s="64">
        <v>-1.2290429302730388E-3</v>
      </c>
      <c r="E21" s="65">
        <v>-152709.37412326038</v>
      </c>
    </row>
    <row r="22" spans="1:5" s="73" customFormat="1" ht="18" customHeight="1" x14ac:dyDescent="0.25">
      <c r="A22" s="61">
        <v>2022</v>
      </c>
      <c r="B22" s="62">
        <v>128884007.80859122</v>
      </c>
      <c r="C22" s="63">
        <v>3.8566914402163643E-2</v>
      </c>
      <c r="D22" s="64">
        <v>-2.0256731913683712E-3</v>
      </c>
      <c r="E22" s="65">
        <v>-261606.80931428075</v>
      </c>
    </row>
    <row r="23" spans="1:5" s="73" customFormat="1" ht="18" customHeight="1" x14ac:dyDescent="0.25">
      <c r="A23" s="61">
        <v>2023</v>
      </c>
      <c r="B23" s="62">
        <v>133735636.10711694</v>
      </c>
      <c r="C23" s="63">
        <v>3.7643369266813886E-2</v>
      </c>
      <c r="D23" s="64">
        <v>-9.032440612822823E-4</v>
      </c>
      <c r="E23" s="65">
        <v>-120905.12593254447</v>
      </c>
    </row>
    <row r="24" spans="1:5" s="73" customFormat="1" ht="18" customHeight="1" x14ac:dyDescent="0.25">
      <c r="A24" s="61">
        <v>2024</v>
      </c>
      <c r="B24" s="62">
        <v>138825228.50415325</v>
      </c>
      <c r="C24" s="63">
        <v>3.8057114357759936E-2</v>
      </c>
      <c r="D24" s="64">
        <v>-3.1012279067599291E-4</v>
      </c>
      <c r="E24" s="65">
        <v>-43066.223097234964</v>
      </c>
    </row>
    <row r="25" spans="1:5" ht="21.75" customHeight="1" x14ac:dyDescent="0.3">
      <c r="A25" s="33" t="s">
        <v>4</v>
      </c>
      <c r="B25" s="3"/>
      <c r="C25" s="3"/>
    </row>
    <row r="26" spans="1:5" s="41" customFormat="1" ht="21.75" customHeight="1" x14ac:dyDescent="0.25">
      <c r="A26" s="41" t="s">
        <v>74</v>
      </c>
      <c r="B26" s="42"/>
      <c r="C26" s="42"/>
    </row>
    <row r="27" spans="1:5" ht="21.75" customHeight="1" x14ac:dyDescent="0.3">
      <c r="A27" s="129" t="s">
        <v>219</v>
      </c>
      <c r="B27" s="3"/>
      <c r="C27" s="3"/>
    </row>
    <row r="28" spans="1:5" ht="21.75" customHeight="1" x14ac:dyDescent="0.3">
      <c r="A28" s="26" t="s">
        <v>200</v>
      </c>
      <c r="B28" s="3"/>
      <c r="C28" s="3"/>
    </row>
    <row r="29" spans="1:5" ht="21.75" customHeight="1" x14ac:dyDescent="0.3">
      <c r="A29" s="26" t="s">
        <v>215</v>
      </c>
    </row>
    <row r="30" spans="1:5" ht="21.75" customHeight="1" x14ac:dyDescent="0.3">
      <c r="A30" s="26" t="s">
        <v>29</v>
      </c>
    </row>
    <row r="31" spans="1:5" ht="21.75" customHeight="1" x14ac:dyDescent="0.3">
      <c r="A31" s="149" t="str">
        <f>Headings!F7</f>
        <v>Page 7</v>
      </c>
      <c r="B31" s="156"/>
      <c r="C31" s="156"/>
      <c r="D31" s="156"/>
      <c r="E31" s="150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2:E2"/>
    <mergeCell ref="A1:E1"/>
    <mergeCell ref="A31:E3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Headings!E8</f>
        <v>July 2015 Metro Transit Sales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s="73" customFormat="1" ht="18" customHeight="1" x14ac:dyDescent="0.25">
      <c r="A5" s="56">
        <v>2005</v>
      </c>
      <c r="B5" s="57">
        <v>341149233.93000001</v>
      </c>
      <c r="C5" s="110" t="s">
        <v>106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367263688.86999995</v>
      </c>
      <c r="C6" s="63">
        <v>7.6548478913947449E-2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442042299.67999995</v>
      </c>
      <c r="C7" s="63">
        <v>0.2036101391893097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432934212.59000003</v>
      </c>
      <c r="C8" s="63">
        <v>-2.06045600083824E-2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376904265.79065436</v>
      </c>
      <c r="C9" s="63">
        <v>-0.12941907839565336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375199113.66660088</v>
      </c>
      <c r="C10" s="63">
        <v>-4.5240987667689581E-3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399483215.29509997</v>
      </c>
      <c r="C11" s="63">
        <v>6.4723238259239979E-2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412549491.71823603</v>
      </c>
      <c r="C12" s="63">
        <v>3.2707948476593529E-2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442835694.9931376</v>
      </c>
      <c r="C13" s="64">
        <v>7.3412290847243433E-2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479433577.19999999</v>
      </c>
      <c r="C14" s="68">
        <v>8.2644381698791403E-2</v>
      </c>
      <c r="D14" s="79">
        <v>-5.8553555052687223E-5</v>
      </c>
      <c r="E14" s="113">
        <v>-28074.184199988842</v>
      </c>
    </row>
    <row r="15" spans="1:5" s="73" customFormat="1" ht="18" customHeight="1" thickTop="1" x14ac:dyDescent="0.25">
      <c r="A15" s="61">
        <v>2015</v>
      </c>
      <c r="B15" s="62">
        <v>517848740.62372649</v>
      </c>
      <c r="C15" s="63">
        <v>8.0126143120971438E-2</v>
      </c>
      <c r="D15" s="64">
        <v>1.3379992218674586E-2</v>
      </c>
      <c r="E15" s="65">
        <v>6837328.7149927616</v>
      </c>
    </row>
    <row r="16" spans="1:5" s="73" customFormat="1" ht="18" customHeight="1" x14ac:dyDescent="0.25">
      <c r="A16" s="61">
        <v>2016</v>
      </c>
      <c r="B16" s="62">
        <v>539803718.68315768</v>
      </c>
      <c r="C16" s="63">
        <v>4.2396507584410381E-2</v>
      </c>
      <c r="D16" s="64">
        <v>1.369622542588611E-2</v>
      </c>
      <c r="E16" s="65">
        <v>7293381.6180582047</v>
      </c>
    </row>
    <row r="17" spans="1:5" s="73" customFormat="1" ht="18" customHeight="1" x14ac:dyDescent="0.25">
      <c r="A17" s="61">
        <v>2017</v>
      </c>
      <c r="B17" s="62">
        <v>557833728.29765761</v>
      </c>
      <c r="C17" s="63">
        <v>3.3401047437175535E-2</v>
      </c>
      <c r="D17" s="64">
        <v>1.1364538541204228E-2</v>
      </c>
      <c r="E17" s="65">
        <v>6268286.7188190222</v>
      </c>
    </row>
    <row r="18" spans="1:5" s="73" customFormat="1" ht="18" customHeight="1" x14ac:dyDescent="0.25">
      <c r="A18" s="61">
        <v>2018</v>
      </c>
      <c r="B18" s="62">
        <v>576019869.02449954</v>
      </c>
      <c r="C18" s="63">
        <v>3.2601364536240185E-2</v>
      </c>
      <c r="D18" s="64">
        <v>8.3374510324152329E-3</v>
      </c>
      <c r="E18" s="65">
        <v>4762827.6097180843</v>
      </c>
    </row>
    <row r="19" spans="1:5" s="73" customFormat="1" ht="18" customHeight="1" x14ac:dyDescent="0.25">
      <c r="A19" s="61">
        <v>2019</v>
      </c>
      <c r="B19" s="62">
        <v>598151779.96574962</v>
      </c>
      <c r="C19" s="63">
        <v>3.8422131130182891E-2</v>
      </c>
      <c r="D19" s="64">
        <v>9.3111384785662388E-3</v>
      </c>
      <c r="E19" s="65">
        <v>5518094.3141649961</v>
      </c>
    </row>
    <row r="20" spans="1:5" s="73" customFormat="1" ht="18" customHeight="1" x14ac:dyDescent="0.25">
      <c r="A20" s="61">
        <v>2020</v>
      </c>
      <c r="B20" s="62">
        <v>621623250.03265309</v>
      </c>
      <c r="C20" s="63">
        <v>3.9239990338651998E-2</v>
      </c>
      <c r="D20" s="64">
        <v>9.5441459812339868E-3</v>
      </c>
      <c r="E20" s="65">
        <v>5876774.2522782087</v>
      </c>
    </row>
    <row r="21" spans="1:5" s="73" customFormat="1" ht="18" customHeight="1" x14ac:dyDescent="0.25">
      <c r="A21" s="61">
        <v>2021</v>
      </c>
      <c r="B21" s="62">
        <v>647851666.18862844</v>
      </c>
      <c r="C21" s="63">
        <v>4.2193428502871555E-2</v>
      </c>
      <c r="D21" s="64">
        <v>8.3509530816474609E-3</v>
      </c>
      <c r="E21" s="65">
        <v>5365372.8909306526</v>
      </c>
    </row>
    <row r="22" spans="1:5" s="73" customFormat="1" ht="18" customHeight="1" x14ac:dyDescent="0.25">
      <c r="A22" s="61">
        <v>2022</v>
      </c>
      <c r="B22" s="62">
        <v>672682324.20589685</v>
      </c>
      <c r="C22" s="63">
        <v>3.832769029267058E-2</v>
      </c>
      <c r="D22" s="64">
        <v>7.5535135056779001E-3</v>
      </c>
      <c r="E22" s="65">
        <v>5043022.482489109</v>
      </c>
    </row>
    <row r="23" spans="1:5" s="73" customFormat="1" ht="18" customHeight="1" x14ac:dyDescent="0.25">
      <c r="A23" s="61">
        <v>2023</v>
      </c>
      <c r="B23" s="62">
        <v>697853839.06563759</v>
      </c>
      <c r="C23" s="63">
        <v>3.7419616888931584E-2</v>
      </c>
      <c r="D23" s="64">
        <v>8.6842156193913667E-3</v>
      </c>
      <c r="E23" s="65">
        <v>6008137.2499167919</v>
      </c>
    </row>
    <row r="24" spans="1:5" s="73" customFormat="1" ht="18" customHeight="1" x14ac:dyDescent="0.25">
      <c r="A24" s="61">
        <v>2024</v>
      </c>
      <c r="B24" s="62">
        <v>724261839.27029574</v>
      </c>
      <c r="C24" s="63">
        <v>3.7841735226413764E-2</v>
      </c>
      <c r="D24" s="64">
        <v>9.283217800899024E-3</v>
      </c>
      <c r="E24" s="65">
        <v>6661638.95350945</v>
      </c>
    </row>
    <row r="25" spans="1:5" ht="21.75" customHeight="1" x14ac:dyDescent="0.3">
      <c r="A25" s="33" t="s">
        <v>4</v>
      </c>
      <c r="B25" s="3"/>
      <c r="C25" s="3"/>
    </row>
    <row r="26" spans="1:5" ht="21.75" customHeight="1" x14ac:dyDescent="0.3">
      <c r="A26" s="36" t="s">
        <v>47</v>
      </c>
      <c r="B26" s="3"/>
      <c r="C26" s="3"/>
    </row>
    <row r="27" spans="1:5" ht="21.75" customHeight="1" x14ac:dyDescent="0.3">
      <c r="A27" s="129" t="s">
        <v>216</v>
      </c>
      <c r="B27" s="3"/>
      <c r="C27" s="3"/>
    </row>
    <row r="28" spans="1:5" ht="21.75" customHeight="1" x14ac:dyDescent="0.3">
      <c r="A28" s="54" t="s">
        <v>201</v>
      </c>
      <c r="B28" s="3"/>
      <c r="C28" s="3"/>
    </row>
    <row r="29" spans="1:5" ht="21.75" customHeight="1" x14ac:dyDescent="0.3">
      <c r="A29" s="26" t="s">
        <v>29</v>
      </c>
    </row>
    <row r="30" spans="1:5" ht="21.75" customHeight="1" x14ac:dyDescent="0.3">
      <c r="A30" s="149" t="str">
        <f>Headings!F8</f>
        <v>Page 8</v>
      </c>
      <c r="B30" s="156"/>
      <c r="C30" s="156"/>
      <c r="D30" s="156"/>
      <c r="E30" s="150"/>
    </row>
    <row r="31" spans="1:5" ht="21.75" customHeight="1" x14ac:dyDescent="0.3">
      <c r="A31" s="3"/>
      <c r="B31" s="3"/>
      <c r="C31" s="3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7" t="str">
        <f>Headings!E9</f>
        <v>July 2015 Mental Health Sales Tax Forecast</v>
      </c>
      <c r="B1" s="150"/>
      <c r="C1" s="150"/>
      <c r="D1" s="150"/>
      <c r="E1" s="150"/>
    </row>
    <row r="2" spans="1:5" ht="21.75" customHeight="1" x14ac:dyDescent="0.3">
      <c r="A2" s="157" t="s">
        <v>114</v>
      </c>
      <c r="B2" s="150"/>
      <c r="C2" s="150"/>
      <c r="D2" s="150"/>
      <c r="E2" s="150"/>
    </row>
    <row r="4" spans="1:5" ht="66" customHeight="1" x14ac:dyDescent="0.3">
      <c r="A4" s="24" t="s">
        <v>141</v>
      </c>
      <c r="B4" s="46" t="s">
        <v>108</v>
      </c>
      <c r="C4" s="46" t="s">
        <v>44</v>
      </c>
      <c r="D4" s="32" t="str">
        <f>Headings!E47</f>
        <v>% Change from March 2015 Forecast</v>
      </c>
      <c r="E4" s="50" t="str">
        <f>Headings!F47</f>
        <v>$ Change from March 2015 Forecast</v>
      </c>
    </row>
    <row r="5" spans="1:5" ht="18" customHeight="1" x14ac:dyDescent="0.3">
      <c r="A5" s="56">
        <v>2005</v>
      </c>
      <c r="B5" s="57" t="s">
        <v>106</v>
      </c>
      <c r="C5" s="58" t="s">
        <v>106</v>
      </c>
      <c r="D5" s="71" t="s">
        <v>106</v>
      </c>
      <c r="E5" s="60" t="s">
        <v>106</v>
      </c>
    </row>
    <row r="6" spans="1:5" ht="18" customHeight="1" x14ac:dyDescent="0.3">
      <c r="A6" s="61">
        <v>2006</v>
      </c>
      <c r="B6" s="62" t="s">
        <v>106</v>
      </c>
      <c r="C6" s="63" t="s">
        <v>106</v>
      </c>
      <c r="D6" s="64" t="s">
        <v>106</v>
      </c>
      <c r="E6" s="65" t="s">
        <v>106</v>
      </c>
    </row>
    <row r="7" spans="1:5" ht="18" customHeight="1" x14ac:dyDescent="0.3">
      <c r="A7" s="61">
        <v>2007</v>
      </c>
      <c r="B7" s="62" t="s">
        <v>106</v>
      </c>
      <c r="C7" s="63" t="s">
        <v>106</v>
      </c>
      <c r="D7" s="64" t="s">
        <v>106</v>
      </c>
      <c r="E7" s="65" t="s">
        <v>106</v>
      </c>
    </row>
    <row r="8" spans="1:5" ht="18" customHeight="1" x14ac:dyDescent="0.3">
      <c r="A8" s="61">
        <v>2008</v>
      </c>
      <c r="B8" s="62">
        <v>35564903.519999996</v>
      </c>
      <c r="C8" s="63" t="s">
        <v>106</v>
      </c>
      <c r="D8" s="64" t="s">
        <v>106</v>
      </c>
      <c r="E8" s="65" t="s">
        <v>106</v>
      </c>
    </row>
    <row r="9" spans="1:5" ht="18" customHeight="1" x14ac:dyDescent="0.3">
      <c r="A9" s="61">
        <v>2009</v>
      </c>
      <c r="B9" s="62">
        <v>41773812.241183825</v>
      </c>
      <c r="C9" s="63">
        <v>0.17457965878333503</v>
      </c>
      <c r="D9" s="64">
        <v>0</v>
      </c>
      <c r="E9" s="65">
        <v>0</v>
      </c>
    </row>
    <row r="10" spans="1:5" ht="18" customHeight="1" x14ac:dyDescent="0.3">
      <c r="A10" s="61">
        <v>2010</v>
      </c>
      <c r="B10" s="62">
        <v>40717980.148511201</v>
      </c>
      <c r="C10" s="63">
        <v>-2.5274975780920084E-2</v>
      </c>
      <c r="D10" s="64">
        <v>0</v>
      </c>
      <c r="E10" s="65">
        <v>0</v>
      </c>
    </row>
    <row r="11" spans="1:5" ht="18" customHeight="1" x14ac:dyDescent="0.3">
      <c r="A11" s="61">
        <v>2011</v>
      </c>
      <c r="B11" s="62">
        <v>43099477.537233345</v>
      </c>
      <c r="C11" s="63">
        <v>5.8487611125013439E-2</v>
      </c>
      <c r="D11" s="64">
        <v>0</v>
      </c>
      <c r="E11" s="65">
        <v>0</v>
      </c>
    </row>
    <row r="12" spans="1:5" ht="18" customHeight="1" x14ac:dyDescent="0.3">
      <c r="A12" s="61">
        <v>2012</v>
      </c>
      <c r="B12" s="62">
        <v>45000360.496470682</v>
      </c>
      <c r="C12" s="63">
        <v>4.4104547615343437E-2</v>
      </c>
      <c r="D12" s="64">
        <v>0</v>
      </c>
      <c r="E12" s="65">
        <v>0</v>
      </c>
    </row>
    <row r="13" spans="1:5" ht="18" customHeight="1" x14ac:dyDescent="0.3">
      <c r="A13" s="61">
        <v>2013</v>
      </c>
      <c r="B13" s="62">
        <v>48298262.639202163</v>
      </c>
      <c r="C13" s="64">
        <v>7.328612718536176E-2</v>
      </c>
      <c r="D13" s="64">
        <v>0</v>
      </c>
      <c r="E13" s="65">
        <v>0</v>
      </c>
    </row>
    <row r="14" spans="1:5" ht="18" customHeight="1" thickBot="1" x14ac:dyDescent="0.35">
      <c r="A14" s="66">
        <v>2014</v>
      </c>
      <c r="B14" s="67">
        <v>52286424</v>
      </c>
      <c r="C14" s="68">
        <v>8.2573598777045287E-2</v>
      </c>
      <c r="D14" s="64">
        <v>-9.8685166762813026E-5</v>
      </c>
      <c r="E14" s="113">
        <v>-5160.4037271738052</v>
      </c>
    </row>
    <row r="15" spans="1:5" ht="18" customHeight="1" thickTop="1" x14ac:dyDescent="0.3">
      <c r="A15" s="61">
        <v>2015</v>
      </c>
      <c r="B15" s="62">
        <v>56501859.917204186</v>
      </c>
      <c r="C15" s="63">
        <v>8.0621996968164966E-2</v>
      </c>
      <c r="D15" s="69">
        <v>1.4956736094380307E-2</v>
      </c>
      <c r="E15" s="65">
        <v>832629.98073711246</v>
      </c>
    </row>
    <row r="16" spans="1:5" ht="18" customHeight="1" x14ac:dyDescent="0.3">
      <c r="A16" s="61">
        <v>2016</v>
      </c>
      <c r="B16" s="62">
        <v>58806008.795680083</v>
      </c>
      <c r="C16" s="63">
        <v>4.0780053645177672E-2</v>
      </c>
      <c r="D16" s="64">
        <v>1.369317792211544E-2</v>
      </c>
      <c r="E16" s="65">
        <v>794363.77679815143</v>
      </c>
    </row>
    <row r="17" spans="1:5" ht="18" customHeight="1" x14ac:dyDescent="0.3">
      <c r="A17" s="61">
        <v>2017</v>
      </c>
      <c r="B17" s="62" t="s">
        <v>142</v>
      </c>
      <c r="C17" s="63" t="s">
        <v>106</v>
      </c>
      <c r="D17" s="80" t="s">
        <v>106</v>
      </c>
      <c r="E17" s="64" t="s">
        <v>106</v>
      </c>
    </row>
    <row r="18" spans="1:5" ht="18" customHeight="1" x14ac:dyDescent="0.3">
      <c r="A18" s="61">
        <v>2018</v>
      </c>
      <c r="B18" s="62" t="s">
        <v>106</v>
      </c>
      <c r="C18" s="63" t="s">
        <v>106</v>
      </c>
      <c r="D18" s="80" t="s">
        <v>106</v>
      </c>
      <c r="E18" s="64" t="s">
        <v>106</v>
      </c>
    </row>
    <row r="19" spans="1:5" ht="18" customHeight="1" x14ac:dyDescent="0.3">
      <c r="A19" s="61">
        <v>2019</v>
      </c>
      <c r="B19" s="62" t="s">
        <v>106</v>
      </c>
      <c r="C19" s="63" t="s">
        <v>106</v>
      </c>
      <c r="D19" s="80" t="s">
        <v>106</v>
      </c>
      <c r="E19" s="64" t="s">
        <v>106</v>
      </c>
    </row>
    <row r="20" spans="1:5" ht="18" customHeight="1" x14ac:dyDescent="0.3">
      <c r="A20" s="61">
        <v>2020</v>
      </c>
      <c r="B20" s="62" t="s">
        <v>106</v>
      </c>
      <c r="C20" s="63" t="s">
        <v>106</v>
      </c>
      <c r="D20" s="80" t="s">
        <v>106</v>
      </c>
      <c r="E20" s="64" t="s">
        <v>106</v>
      </c>
    </row>
    <row r="21" spans="1:5" ht="18" customHeight="1" x14ac:dyDescent="0.3">
      <c r="A21" s="61">
        <v>2021</v>
      </c>
      <c r="B21" s="62" t="s">
        <v>106</v>
      </c>
      <c r="C21" s="63" t="s">
        <v>106</v>
      </c>
      <c r="D21" s="80" t="s">
        <v>106</v>
      </c>
      <c r="E21" s="64" t="s">
        <v>106</v>
      </c>
    </row>
    <row r="22" spans="1:5" ht="18" customHeight="1" x14ac:dyDescent="0.3">
      <c r="A22" s="61">
        <v>2022</v>
      </c>
      <c r="B22" s="62" t="s">
        <v>106</v>
      </c>
      <c r="C22" s="63" t="s">
        <v>106</v>
      </c>
      <c r="D22" s="80" t="s">
        <v>106</v>
      </c>
      <c r="E22" s="64" t="s">
        <v>106</v>
      </c>
    </row>
    <row r="23" spans="1:5" ht="18" customHeight="1" x14ac:dyDescent="0.3">
      <c r="A23" s="61">
        <v>2023</v>
      </c>
      <c r="B23" s="62" t="s">
        <v>106</v>
      </c>
      <c r="C23" s="63" t="s">
        <v>106</v>
      </c>
      <c r="D23" s="80" t="s">
        <v>106</v>
      </c>
      <c r="E23" s="64" t="s">
        <v>106</v>
      </c>
    </row>
    <row r="24" spans="1:5" ht="18" customHeight="1" x14ac:dyDescent="0.3">
      <c r="A24" s="61">
        <v>2024</v>
      </c>
      <c r="B24" s="62" t="s">
        <v>106</v>
      </c>
      <c r="C24" s="63" t="s">
        <v>106</v>
      </c>
      <c r="D24" s="80" t="s">
        <v>106</v>
      </c>
      <c r="E24" s="64" t="s">
        <v>106</v>
      </c>
    </row>
    <row r="25" spans="1:5" ht="21.75" customHeight="1" x14ac:dyDescent="0.3">
      <c r="A25" s="33" t="s">
        <v>4</v>
      </c>
      <c r="B25" s="3"/>
      <c r="C25" s="3"/>
    </row>
    <row r="26" spans="1:5" ht="21.75" customHeight="1" x14ac:dyDescent="0.3">
      <c r="A26" s="36" t="s">
        <v>40</v>
      </c>
      <c r="B26" s="3"/>
      <c r="C26" s="3"/>
    </row>
    <row r="27" spans="1:5" ht="21.75" customHeight="1" x14ac:dyDescent="0.3">
      <c r="A27" s="129" t="s">
        <v>217</v>
      </c>
      <c r="B27" s="3"/>
      <c r="C27" s="3"/>
    </row>
    <row r="28" spans="1:5" ht="21.75" customHeight="1" x14ac:dyDescent="0.3">
      <c r="A28" s="54" t="s">
        <v>202</v>
      </c>
      <c r="B28" s="3"/>
      <c r="C28" s="3"/>
    </row>
    <row r="29" spans="1:5" ht="21.75" customHeight="1" x14ac:dyDescent="0.3">
      <c r="A29" s="26" t="s">
        <v>29</v>
      </c>
    </row>
    <row r="30" spans="1:5" ht="21.75" customHeight="1" x14ac:dyDescent="0.3">
      <c r="A30" s="149" t="str">
        <f>Headings!F9</f>
        <v>Page 9</v>
      </c>
      <c r="B30" s="156"/>
      <c r="C30" s="156"/>
      <c r="D30" s="156"/>
      <c r="E30" s="150"/>
    </row>
    <row r="31" spans="1:5" ht="21.75" customHeight="1" x14ac:dyDescent="0.3">
      <c r="A31" s="3"/>
      <c r="B31" s="3"/>
      <c r="C31" s="3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1</vt:i4>
      </vt:variant>
    </vt:vector>
  </HeadingPairs>
  <TitlesOfParts>
    <vt:vector size="46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PSERN</vt:lpstr>
      <vt:lpstr>EMS</vt:lpstr>
      <vt:lpstr>CF</vt:lpstr>
      <vt:lpstr>Roads</vt:lpstr>
      <vt:lpstr>Flood</vt:lpstr>
      <vt:lpstr>Ferry</vt:lpstr>
      <vt:lpstr>Transit</vt:lpstr>
      <vt:lpstr>UTGO</vt:lpstr>
      <vt:lpstr>Appendix</vt:lpstr>
      <vt:lpstr>Headings</vt:lpstr>
      <vt:lpstr>'Diesel and Gas'!Print_Area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Anthony Cacallori</cp:lastModifiedBy>
  <cp:lastPrinted>2015-07-20T16:20:14Z</cp:lastPrinted>
  <dcterms:created xsi:type="dcterms:W3CDTF">2010-06-11T22:06:58Z</dcterms:created>
  <dcterms:modified xsi:type="dcterms:W3CDTF">2015-07-23T21:55:46Z</dcterms:modified>
</cp:coreProperties>
</file>