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345" windowWidth="18450" windowHeight="10260" tabRatio="838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(new)" sheetId="6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" sheetId="60" r:id="rId26"/>
    <sheet name="E911" sheetId="61" r:id="rId27"/>
    <sheet name="Delinquencies" sheetId="66" r:id="rId28"/>
    <sheet name="CX" sheetId="39" r:id="rId29"/>
    <sheet name="DD-MH" sheetId="40" r:id="rId30"/>
    <sheet name="Veterans" sheetId="41" r:id="rId31"/>
    <sheet name="ICRI" sheetId="55" r:id="rId32"/>
    <sheet name="AFIS" sheetId="42" r:id="rId33"/>
    <sheet name="Parks" sheetId="43" r:id="rId34"/>
    <sheet name="YSC" sheetId="45" r:id="rId35"/>
    <sheet name="Veterans_Lid" sheetId="46" r:id="rId36"/>
    <sheet name="PSERN" sheetId="63" r:id="rId37"/>
    <sheet name="EMS" sheetId="48" r:id="rId38"/>
    <sheet name="CF" sheetId="49" r:id="rId39"/>
    <sheet name="Roads" sheetId="50" r:id="rId40"/>
    <sheet name="Roads2" sheetId="68" r:id="rId41"/>
    <sheet name="Flood" sheetId="56" r:id="rId42"/>
    <sheet name="Ferry" sheetId="52" r:id="rId43"/>
    <sheet name="Transit" sheetId="53" r:id="rId44"/>
    <sheet name="UTGO" sheetId="54" r:id="rId45"/>
    <sheet name="Appendix" sheetId="38" r:id="rId46"/>
    <sheet name="Headings" sheetId="29" r:id="rId47"/>
  </sheets>
  <definedNames>
    <definedName name="_xlnm.Print_Area" localSheetId="23">'Diesel and Gas'!$A$1:$F$31</definedName>
  </definedNames>
  <calcPr calcId="145621"/>
</workbook>
</file>

<file path=xl/calcChain.xml><?xml version="1.0" encoding="utf-8"?>
<calcChain xmlns="http://schemas.openxmlformats.org/spreadsheetml/2006/main">
  <c r="A1" i="15" l="1"/>
  <c r="D4" i="15"/>
  <c r="A30" i="68" l="1"/>
  <c r="A30" i="66" l="1"/>
  <c r="E4" i="66"/>
  <c r="D4" i="66"/>
  <c r="A30" i="54" l="1"/>
  <c r="E45" i="29"/>
  <c r="A1" i="54" s="1"/>
  <c r="A30" i="63" l="1"/>
  <c r="E37" i="29"/>
  <c r="A1" i="63" s="1"/>
  <c r="E28" i="29" l="1"/>
  <c r="A1" i="66" s="1"/>
  <c r="E4" i="63" l="1"/>
  <c r="D4" i="63"/>
  <c r="A30" i="62" l="1"/>
  <c r="A30" i="21" l="1"/>
  <c r="E4" i="61" l="1"/>
  <c r="E4" i="60"/>
  <c r="D4" i="60"/>
  <c r="A31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1" i="1"/>
  <c r="D4" i="8"/>
  <c r="E4" i="8"/>
  <c r="A30" i="8"/>
  <c r="D4" i="21"/>
  <c r="E4" i="21"/>
  <c r="D4" i="9"/>
  <c r="E4" i="9"/>
  <c r="D4" i="10"/>
  <c r="E4" i="10"/>
  <c r="A31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0" i="37"/>
  <c r="A30" i="32"/>
  <c r="D4" i="36"/>
  <c r="E4" i="36"/>
  <c r="A30" i="36"/>
  <c r="A30" i="60"/>
  <c r="D4" i="61"/>
  <c r="A30" i="61"/>
  <c r="D4" i="39"/>
  <c r="E4" i="39"/>
  <c r="A30" i="39"/>
  <c r="D4" i="40"/>
  <c r="E4" i="40"/>
  <c r="A30" i="40"/>
  <c r="D4" i="41"/>
  <c r="E4" i="41"/>
  <c r="A30" i="41"/>
  <c r="D4" i="55"/>
  <c r="E4" i="55"/>
  <c r="A30" i="55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A31" i="50"/>
  <c r="D4" i="56"/>
  <c r="E4" i="56"/>
  <c r="A30" i="56"/>
  <c r="D4" i="52"/>
  <c r="E4" i="52"/>
  <c r="A30" i="52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A1" i="34" s="1"/>
  <c r="E17" i="29"/>
  <c r="A1" i="7" s="1"/>
  <c r="E18" i="29"/>
  <c r="A1" i="33" s="1"/>
  <c r="E19" i="29"/>
  <c r="A1" i="13" s="1"/>
  <c r="E20" i="29"/>
  <c r="A1" i="62" s="1"/>
  <c r="E21" i="29"/>
  <c r="A1" i="14" s="1"/>
  <c r="E22" i="29"/>
  <c r="E23" i="29"/>
  <c r="A1" i="37" s="1"/>
  <c r="E24" i="29"/>
  <c r="E25" i="29"/>
  <c r="A1" i="36" s="1"/>
  <c r="E26" i="29"/>
  <c r="A1" i="60" s="1"/>
  <c r="E27" i="29"/>
  <c r="A1" i="61" s="1"/>
  <c r="E29" i="29"/>
  <c r="A1" i="39" s="1"/>
  <c r="E30" i="29"/>
  <c r="A1" i="40" s="1"/>
  <c r="E31" i="29"/>
  <c r="A1" i="41" s="1"/>
  <c r="E32" i="29"/>
  <c r="A1" i="55" s="1"/>
  <c r="E33" i="29"/>
  <c r="A1" i="42" s="1"/>
  <c r="E34" i="29"/>
  <c r="A1" i="43" s="1"/>
  <c r="E35" i="29"/>
  <c r="A1" i="45" s="1"/>
  <c r="E36" i="29"/>
  <c r="A1" i="46" s="1"/>
  <c r="E38" i="29"/>
  <c r="A1" i="48" s="1"/>
  <c r="E39" i="29"/>
  <c r="A1" i="49" s="1"/>
  <c r="E40" i="29"/>
  <c r="A1" i="50" s="1"/>
  <c r="E42" i="29"/>
  <c r="A1" i="56" s="1"/>
  <c r="E43" i="29"/>
  <c r="A1" i="52" s="1"/>
  <c r="E44" i="29"/>
  <c r="A1" i="53" l="1"/>
</calcChain>
</file>

<file path=xl/sharedStrings.xml><?xml version="1.0" encoding="utf-8"?>
<sst xmlns="http://schemas.openxmlformats.org/spreadsheetml/2006/main" count="1138" uniqueCount="268">
  <si>
    <t>Page 37</t>
  </si>
  <si>
    <t>Page 38</t>
  </si>
  <si>
    <t>Page 39</t>
  </si>
  <si>
    <t>Page 40</t>
  </si>
  <si>
    <t>Notes:</t>
  </si>
  <si>
    <t>Q1 2014</t>
  </si>
  <si>
    <t>Seattle Annual CPI-U</t>
  </si>
  <si>
    <t>YOY Change</t>
  </si>
  <si>
    <t>Recorded Documents</t>
  </si>
  <si>
    <t>Q3 2015</t>
  </si>
  <si>
    <t>Page 1</t>
  </si>
  <si>
    <t xml:space="preserve">The Investment Pool Real Rate of Return Forecast is deflated by the </t>
  </si>
  <si>
    <t>National CPI-W</t>
  </si>
  <si>
    <t>Retail Gas</t>
  </si>
  <si>
    <t xml:space="preserve">    STB CPI-U to adjust nominal values.</t>
  </si>
  <si>
    <t>Vets &amp; Human Services</t>
  </si>
  <si>
    <t>Veteran's Aid</t>
  </si>
  <si>
    <t>Transit</t>
  </si>
  <si>
    <t>UTGO</t>
  </si>
  <si>
    <t>Seattle CPI-U</t>
  </si>
  <si>
    <t>Page 6</t>
  </si>
  <si>
    <t>Diesel and Gasoline</t>
  </si>
  <si>
    <t>Q4 2015</t>
  </si>
  <si>
    <t>Q2 2015</t>
  </si>
  <si>
    <t>1. Values are nominal annual returns for the King County investment pool.</t>
  </si>
  <si>
    <t>In addition, all sales tax forecasts have been adjusted for delinquent payments,</t>
  </si>
  <si>
    <t>Q4 2016</t>
  </si>
  <si>
    <t>Q1 2016</t>
  </si>
  <si>
    <t>Veterans Aid Property Tax</t>
  </si>
  <si>
    <t xml:space="preserve"> </t>
  </si>
  <si>
    <t>Transit Property Tax</t>
  </si>
  <si>
    <t>2. The V&amp;HS lid lift is a six-year lid lift in effect from 2012-2017.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</si>
  <si>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</si>
  <si>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</si>
  <si>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</si>
  <si>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</si>
  <si>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</si>
  <si>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</si>
  <si>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2. King County also collects REET 2 (another identical 0.25%, not shown here).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</si>
  <si>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</si>
  <si>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</si>
  <si>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</si>
  <si>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</si>
  <si>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</si>
  <si>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</si>
  <si>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</si>
  <si>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</si>
  <si>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</si>
  <si>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</si>
  <si>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</si>
  <si>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>Veterans and Human Services Lid Lift</t>
  </si>
  <si>
    <t xml:space="preserve">    Information Administration (EIA) in $/gallon.</t>
  </si>
  <si>
    <t xml:space="preserve">1. Values are real annual returns for the King County investment pool using </t>
  </si>
  <si>
    <t>EMS</t>
  </si>
  <si>
    <t>Conservation Futures</t>
  </si>
  <si>
    <t>Flood</t>
  </si>
  <si>
    <t>Ferry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</si>
  <si>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</si>
  <si>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</si>
  <si>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</si>
  <si>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</si>
  <si>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</si>
  <si>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</si>
  <si>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</si>
  <si>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</si>
  <si>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</si>
  <si>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</si>
  <si>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</si>
  <si>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</si>
  <si>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Seattle CPI-U mean forecast. Series CUURA423SAO.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</si>
  <si>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</si>
  <si>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</si>
  <si>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</si>
  <si>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</si>
  <si>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</si>
  <si>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have been adjusted for the annexations listed above. (Pages 7 &amp; 10)</t>
  </si>
  <si>
    <t>Investment Pool Real Rate of Return</t>
  </si>
  <si>
    <t>1. Values listed are the sum of official public records, recorded maps and marriage records.</t>
  </si>
  <si>
    <t>National CPI-U</t>
  </si>
  <si>
    <t>include mitigation payments in outyears and deduct the 1% DOR admin fee.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</si>
  <si>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</si>
  <si>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</si>
  <si>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</si>
  <si>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</si>
  <si>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</si>
  <si>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</si>
  <si>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</si>
  <si>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</si>
  <si>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</si>
  <si>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</si>
  <si>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</si>
  <si>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Ferry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</si>
  <si>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</si>
  <si>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</si>
  <si>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</si>
  <si>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</si>
  <si>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</si>
  <si>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</si>
  <si>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</si>
  <si>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</si>
  <si>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Q2 2014</t>
  </si>
  <si>
    <t>Q3 2014</t>
  </si>
  <si>
    <t>Q4 2014</t>
  </si>
  <si>
    <t>Quarter</t>
  </si>
  <si>
    <t>Diesel</t>
  </si>
  <si>
    <t>Gasoline</t>
  </si>
  <si>
    <t>-</t>
  </si>
  <si>
    <t>Year</t>
  </si>
  <si>
    <t>Value</t>
  </si>
  <si>
    <t>Date Annexed</t>
  </si>
  <si>
    <t>REET data presents 0.25% of King County's 0.50% real estate tax. (Page 13)</t>
  </si>
  <si>
    <t>2. The UAL/Roads levy values are affected by annexations (see appendix).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</si>
  <si>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</si>
  <si>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</si>
  <si>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</si>
  <si>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</si>
  <si>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</si>
  <si>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</si>
  <si>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</si>
  <si>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</si>
  <si>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</si>
  <si>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</si>
  <si>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Q1 2015</t>
  </si>
  <si>
    <t>DD/MH</t>
  </si>
  <si>
    <t>AFIS</t>
  </si>
  <si>
    <t>Annexation Assumptions: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</si>
  <si>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</si>
  <si>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</si>
  <si>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</si>
  <si>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</si>
  <si>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</si>
  <si>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</si>
  <si>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</si>
  <si>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</si>
  <si>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Inter-County River</t>
  </si>
  <si>
    <t>2. AFIS is a six-year lid lift in effect from 2013-2018.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</si>
  <si>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</si>
  <si>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</si>
  <si>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</si>
  <si>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</si>
  <si>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</si>
  <si>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</si>
  <si>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Expires</t>
  </si>
  <si>
    <t>Inter County River Improvement Property Tax</t>
  </si>
  <si>
    <t>1. Series CUURA423SAO. Values are annual growth.</t>
  </si>
  <si>
    <t>1. Unincorporated new construction values are affected by annexations (see appendix).</t>
  </si>
  <si>
    <t>2. The C&amp;FJC lid lift is a nine-year lid lift in effect from 2013-2021.</t>
  </si>
  <si>
    <t>COLA Comparison</t>
  </si>
  <si>
    <t>Page 35</t>
  </si>
  <si>
    <t>Page 36</t>
  </si>
  <si>
    <t>Page 43</t>
  </si>
  <si>
    <t>Q2 2016</t>
  </si>
  <si>
    <t>Q3 2016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</si>
  <si>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</si>
  <si>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</si>
  <si>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</si>
  <si>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</si>
  <si>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</si>
  <si>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</si>
  <si>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</si>
  <si>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</si>
  <si>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</si>
  <si>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</si>
  <si>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Renton West Hill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</si>
  <si>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</si>
  <si>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</si>
  <si>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</si>
  <si>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</si>
  <si>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</si>
  <si>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</si>
  <si>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</si>
  <si>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</si>
  <si>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</si>
  <si>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</si>
  <si>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</si>
  <si>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</si>
  <si>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</si>
  <si>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</si>
  <si>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</si>
  <si>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</si>
  <si>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</si>
  <si>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2. Prices are stated in wholesale terms.</t>
  </si>
  <si>
    <t>These forecasts are presented on accrual basis. (Pages 7 thru 10)</t>
  </si>
  <si>
    <t>REET Adjustments:</t>
  </si>
  <si>
    <t>Page 25</t>
  </si>
  <si>
    <t>The REET Forecast has been adjusted for the annexations listed above.</t>
  </si>
  <si>
    <t>2. The previous existing EMS levy expired in 2013.</t>
  </si>
  <si>
    <t>Q1 2018</t>
  </si>
  <si>
    <t>Q2 2018</t>
  </si>
  <si>
    <t>Q3 2018</t>
  </si>
  <si>
    <t>Q4 2018</t>
  </si>
  <si>
    <t>2. Unincorporated assessed values are affected by annexations (see appendix).</t>
  </si>
  <si>
    <t>1. Includes taxable value only.</t>
  </si>
  <si>
    <t>1. Actual values are taxable sales for King County as reported by the Washington DOR.</t>
  </si>
  <si>
    <t>Klahanie</t>
  </si>
  <si>
    <t xml:space="preserve">    not included. </t>
  </si>
  <si>
    <t xml:space="preserve">1. Distribution is 0.1% of countywide sales allocated 10% to counties and 90% by population </t>
  </si>
  <si>
    <t>Dev. Disabilities &amp; Mental Health Property Tax</t>
  </si>
  <si>
    <t>3. The EMS levy is a six-year levy in effect from 2014-2019.</t>
  </si>
  <si>
    <t>2. 2011 value includes approximately $2M in one-time sales tax amnesty proceeds.</t>
  </si>
  <si>
    <t>2. 2011 value includes approximately $10M in one-time sales tax amnesty proceeds.</t>
  </si>
  <si>
    <t>2. 2011 value includes approximately $1.1M in one-time sales tax amnesty proceeds.</t>
  </si>
  <si>
    <t>2. 2011 value includes approximately $0.3M in one-time sales tax amnesty proceeds.</t>
  </si>
  <si>
    <t>2. Limited bond debt service included in CX Levy in 2013 and thereafter.</t>
  </si>
  <si>
    <t>3. Levy amounts reflect forecasted new construction impacts from the TDR/TIF ILA</t>
  </si>
  <si>
    <t xml:space="preserve">    between the City of Seattle and King County.</t>
  </si>
  <si>
    <t>1. Forecast generated by Linwood Capital, LLC.</t>
  </si>
  <si>
    <t>1. Values are tax revenues for cellular (regular and prepaid), landline and VOIP accounts.</t>
  </si>
  <si>
    <t>2. Values for 2008-2013 include the Parks Operating &amp; Expansion lid lifts (expired in 2013).</t>
  </si>
  <si>
    <t>1. Values are the "Grand Recapitulation" amounts as listed by King County Dept. of</t>
  </si>
  <si>
    <t xml:space="preserve">1. Values are local area new construction only. Change in state assessed utility value </t>
  </si>
  <si>
    <t>2. Change in state assessed utility value not included.</t>
  </si>
  <si>
    <t>3. Forecasts for 2015 and beyond are affected by annexations (see appendix).</t>
  </si>
  <si>
    <t xml:space="preserve">    60 or more rooms, which are capped at 0.6% per WA DOR.</t>
  </si>
  <si>
    <t xml:space="preserve">    60 or more rooms, which do not pay MIDD sales tax per WA DOR.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</si>
  <si>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</si>
  <si>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</si>
  <si>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</si>
  <si>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</si>
  <si>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 xml:space="preserve">1. Series CWURA423SAO. Values are year over year change from June of </t>
  </si>
  <si>
    <t xml:space="preserve">    prior year to June of current year.</t>
  </si>
  <si>
    <t>3. The values for 2014-2019 are for the Parks lid lift approved by voters in 2013.</t>
  </si>
  <si>
    <t xml:space="preserve">    Assessments and include both taxable and non-taxable value.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</si>
  <si>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</si>
  <si>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</si>
  <si>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</si>
  <si>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</si>
  <si>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</si>
  <si>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Property Tax Deliquencies</t>
  </si>
  <si>
    <t>2. Forecasts for 2015 and beyond are affected by annexations (see appendix).</t>
  </si>
  <si>
    <t xml:space="preserve">3. From 2016-2020 revenues received will be deposited in the State's stadium and exhibition </t>
  </si>
  <si>
    <t xml:space="preserve">    center account per RCW 67.28.180.</t>
  </si>
  <si>
    <t>new</t>
  </si>
  <si>
    <t>Forecasts have been adjusted for the annexations listed above. (Pages 3, 5, 39)</t>
  </si>
  <si>
    <t>June-June Seattle CPI-W</t>
  </si>
  <si>
    <t>September</t>
  </si>
  <si>
    <t>% Change from July 2015 Forecast</t>
  </si>
  <si>
    <t>$ Change from July 2015 Forecast</t>
  </si>
  <si>
    <t># Change from July 2015 Forecast</t>
  </si>
  <si>
    <t>September 2015 Diesel &amp; Gasoline Dollar per Gallon Forecasts</t>
  </si>
  <si>
    <t xml:space="preserve">2. There are multiple COLA agreements and this forecast only applies to those </t>
  </si>
  <si>
    <t xml:space="preserve">    units on the “new COLA” formula.</t>
  </si>
  <si>
    <t>Page 45</t>
  </si>
  <si>
    <t>Delinquencies</t>
  </si>
  <si>
    <t>3. The PSERN levy is in effect from 2016-2024.</t>
  </si>
  <si>
    <t>2. "PSERN" is an acronym for the Puget Sound Emergency Radio Network</t>
  </si>
  <si>
    <t>Sept.</t>
  </si>
  <si>
    <t>Roads addendum</t>
  </si>
  <si>
    <t>Page 46</t>
  </si>
  <si>
    <t>September 2015 King County Economic and Revenue Forecast</t>
  </si>
  <si>
    <t>3. 2016 value incorporates the Jan. 2016 annexation of Klahanie to the City of Samammish.</t>
  </si>
  <si>
    <t>3. Actual values are quarterly on an accrual basis as listed in EBS, Fund 000001110.</t>
  </si>
  <si>
    <t xml:space="preserve">    Forecast includes the 1% DOR administrative fee.</t>
  </si>
  <si>
    <t>1. Actual values are quarterly as listed in EBS, Fund 000000010.</t>
  </si>
  <si>
    <t xml:space="preserve">3. Forecast values are total levy amounts and do not reflect reduced collections within each </t>
  </si>
  <si>
    <t xml:space="preserve">    year due to annexations except for the 2016 value which includes the impact of the </t>
  </si>
  <si>
    <t xml:space="preserve">    Klahanie annexation to the City of Sammamish.</t>
  </si>
  <si>
    <t>2015 Population Est.</t>
  </si>
  <si>
    <t>Annexation Area</t>
  </si>
  <si>
    <t>West Hill</t>
  </si>
  <si>
    <t>North Highline</t>
  </si>
  <si>
    <t>September 2015 UAL/Roads Property Tax Annexation Addendum</t>
  </si>
  <si>
    <t>NH Area Q/Sliver</t>
  </si>
  <si>
    <t>UAL/Roads Levy Annexation Reduction</t>
  </si>
  <si>
    <t>UAL/Roads
Levy Rate</t>
  </si>
  <si>
    <t xml:space="preserve">Annexation Area 
Assessed Value </t>
  </si>
  <si>
    <t>2. Forecast utilizes actual values through May 2015.</t>
  </si>
  <si>
    <t>Approved by the King County Forecast Council on Sept. 3, 2015 (KCFC 2015-04)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</si>
</sst>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  <numFmt numFmtId="165" formatCode="mm/dd/yy"/>
    <numFmt numFmtId="167" formatCode="&quot;$&quot;#,##0"/>
    <numFmt numFmtId="168" formatCode="&quot;$&quot;#,##0.00"/>
    <numFmt numFmtId="169" formatCode="&quot;$&quot;#,##0;\(&quot;$&quot;#,##0\)"/>
    <numFmt numFmtId="170" formatCode="#,##0;\(#,##0\)"/>
    <numFmt numFmtId="171" formatCode="&quot;$&quot;#,##0.00;\(&quot;$&quot;#,##0.00\)"/>
  </numFmts>
  <fonts count="23" x14ac:knownFonts="1">
    <font>
      <sz val="10"/>
      <name val="Verdana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7"/>
      <name val="Arial Narrow"/>
      <family val="2"/>
    </font>
    <font>
      <sz val="1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8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/>
    <xf numFmtId="10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Alignment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/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5" fillId="2" borderId="0" xfId="0" applyFont="1" applyFill="1" applyBorder="1"/>
    <xf numFmtId="0" fontId="1" fillId="2" borderId="1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3" fontId="9" fillId="2" borderId="0" xfId="0" applyNumberFormat="1" applyFont="1" applyFill="1" applyBorder="1" applyAlignment="1"/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3" fontId="12" fillId="2" borderId="0" xfId="0" applyNumberFormat="1" applyFont="1" applyFill="1" applyBorder="1" applyAlignment="1"/>
    <xf numFmtId="0" fontId="12" fillId="2" borderId="0" xfId="0" applyFont="1" applyFill="1" applyAlignment="1"/>
    <xf numFmtId="3" fontId="12" fillId="2" borderId="0" xfId="0" quotePrefix="1" applyNumberFormat="1" applyFont="1" applyFill="1" applyBorder="1" applyAlignment="1"/>
    <xf numFmtId="0" fontId="13" fillId="2" borderId="0" xfId="0" applyFont="1" applyFill="1"/>
    <xf numFmtId="0" fontId="1" fillId="2" borderId="0" xfId="0" applyFont="1" applyFill="1" applyAlignment="1">
      <alignment horizontal="center"/>
    </xf>
    <xf numFmtId="0" fontId="11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vertical="center"/>
    </xf>
    <xf numFmtId="37" fontId="1" fillId="2" borderId="12" xfId="0" applyNumberFormat="1" applyFont="1" applyFill="1" applyBorder="1" applyAlignment="1">
      <alignment horizontal="center" vertical="center"/>
    </xf>
    <xf numFmtId="37" fontId="1" fillId="2" borderId="8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Border="1" applyAlignment="1"/>
    <xf numFmtId="0" fontId="10" fillId="2" borderId="8" xfId="0" applyFont="1" applyFill="1" applyBorder="1" applyAlignment="1">
      <alignment horizontal="center" vertical="center" wrapText="1"/>
    </xf>
    <xf numFmtId="169" fontId="1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12" fillId="2" borderId="0" xfId="0" quotePrefix="1" applyFont="1" applyFill="1" applyAlignment="1">
      <alignment vertical="center"/>
    </xf>
    <xf numFmtId="3" fontId="18" fillId="2" borderId="0" xfId="0" applyNumberFormat="1" applyFont="1" applyFill="1" applyBorder="1" applyAlignment="1"/>
    <xf numFmtId="0" fontId="19" fillId="2" borderId="1" xfId="0" applyNumberFormat="1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/>
    </xf>
    <xf numFmtId="167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9" fontId="18" fillId="2" borderId="12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7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69" fontId="18" fillId="2" borderId="8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10" fontId="18" fillId="2" borderId="13" xfId="0" applyNumberFormat="1" applyFont="1" applyFill="1" applyBorder="1" applyAlignment="1">
      <alignment horizontal="center" vertical="center"/>
    </xf>
    <xf numFmtId="169" fontId="18" fillId="2" borderId="9" xfId="0" applyNumberFormat="1" applyFont="1" applyFill="1" applyBorder="1" applyAlignment="1">
      <alignment horizontal="center" vertical="center"/>
    </xf>
    <xf numFmtId="10" fontId="18" fillId="2" borderId="1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167" fontId="18" fillId="2" borderId="13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0" fontId="18" fillId="2" borderId="14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10" fontId="18" fillId="2" borderId="1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168" fontId="18" fillId="2" borderId="4" xfId="0" applyNumberFormat="1" applyFont="1" applyFill="1" applyBorder="1" applyAlignment="1">
      <alignment horizontal="center" vertical="center"/>
    </xf>
    <xf numFmtId="10" fontId="18" fillId="2" borderId="12" xfId="0" applyNumberFormat="1" applyFont="1" applyFill="1" applyBorder="1" applyAlignment="1">
      <alignment horizontal="center"/>
    </xf>
    <xf numFmtId="168" fontId="18" fillId="2" borderId="5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/>
    </xf>
    <xf numFmtId="171" fontId="18" fillId="2" borderId="8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10" fontId="20" fillId="2" borderId="5" xfId="0" applyNumberFormat="1" applyFont="1" applyFill="1" applyBorder="1" applyAlignment="1">
      <alignment horizontal="center" vertical="center"/>
    </xf>
    <xf numFmtId="10" fontId="20" fillId="2" borderId="8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8" fontId="18" fillId="2" borderId="11" xfId="0" applyNumberFormat="1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/>
    </xf>
    <xf numFmtId="170" fontId="18" fillId="2" borderId="12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 vertical="center"/>
    </xf>
    <xf numFmtId="170" fontId="18" fillId="2" borderId="8" xfId="0" applyNumberFormat="1" applyFont="1" applyFill="1" applyBorder="1" applyAlignment="1">
      <alignment horizontal="center"/>
    </xf>
    <xf numFmtId="167" fontId="18" fillId="2" borderId="14" xfId="0" applyNumberFormat="1" applyFont="1" applyFill="1" applyBorder="1" applyAlignment="1">
      <alignment horizontal="center" vertical="center"/>
    </xf>
    <xf numFmtId="167" fontId="18" fillId="2" borderId="8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9" fontId="18" fillId="2" borderId="0" xfId="0" applyNumberFormat="1" applyFont="1" applyFill="1" applyBorder="1" applyAlignment="1">
      <alignment horizontal="center" vertical="center"/>
    </xf>
    <xf numFmtId="10" fontId="18" fillId="2" borderId="12" xfId="1" applyNumberFormat="1" applyFont="1" applyFill="1" applyBorder="1" applyAlignment="1">
      <alignment horizontal="center"/>
    </xf>
    <xf numFmtId="0" fontId="9" fillId="2" borderId="0" xfId="0" quotePrefix="1" applyFont="1" applyFill="1" applyAlignment="1">
      <alignment vertical="center"/>
    </xf>
    <xf numFmtId="5" fontId="18" fillId="2" borderId="8" xfId="0" applyNumberFormat="1" applyFont="1" applyFill="1" applyBorder="1" applyAlignment="1">
      <alignment horizontal="center"/>
    </xf>
    <xf numFmtId="167" fontId="18" fillId="2" borderId="8" xfId="2" applyNumberFormat="1" applyFont="1" applyFill="1" applyBorder="1" applyAlignment="1">
      <alignment horizontal="center"/>
    </xf>
    <xf numFmtId="0" fontId="17" fillId="2" borderId="0" xfId="0" applyFont="1" applyFill="1"/>
    <xf numFmtId="10" fontId="9" fillId="2" borderId="6" xfId="0" applyNumberFormat="1" applyFont="1" applyFill="1" applyBorder="1" applyAlignment="1">
      <alignment horizontal="center" vertical="center"/>
    </xf>
    <xf numFmtId="10" fontId="9" fillId="2" borderId="8" xfId="0" applyNumberFormat="1" applyFont="1" applyFill="1" applyBorder="1" applyAlignment="1">
      <alignment horizontal="center" vertical="center"/>
    </xf>
    <xf numFmtId="169" fontId="9" fillId="2" borderId="8" xfId="0" applyNumberFormat="1" applyFont="1" applyFill="1" applyBorder="1" applyAlignment="1">
      <alignment horizontal="center" vertical="center"/>
    </xf>
    <xf numFmtId="169" fontId="18" fillId="2" borderId="14" xfId="0" applyNumberFormat="1" applyFont="1" applyFill="1" applyBorder="1" applyAlignment="1">
      <alignment horizontal="center" vertical="center"/>
    </xf>
    <xf numFmtId="10" fontId="9" fillId="2" borderId="4" xfId="0" applyNumberFormat="1" applyFont="1" applyFill="1" applyBorder="1" applyAlignment="1">
      <alignment horizontal="center" vertical="center"/>
    </xf>
    <xf numFmtId="10" fontId="20" fillId="2" borderId="4" xfId="0" applyNumberFormat="1" applyFont="1" applyFill="1" applyBorder="1" applyAlignment="1">
      <alignment horizontal="center" vertical="center"/>
    </xf>
    <xf numFmtId="10" fontId="20" fillId="2" borderId="12" xfId="0" applyNumberFormat="1" applyFont="1" applyFill="1" applyBorder="1" applyAlignment="1">
      <alignment horizontal="center" vertical="center"/>
    </xf>
    <xf numFmtId="167" fontId="18" fillId="2" borderId="12" xfId="2" applyNumberFormat="1" applyFont="1" applyFill="1" applyBorder="1" applyAlignment="1">
      <alignment horizontal="center"/>
    </xf>
    <xf numFmtId="5" fontId="18" fillId="2" borderId="12" xfId="0" applyNumberFormat="1" applyFont="1" applyFill="1" applyBorder="1" applyAlignment="1">
      <alignment horizontal="center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0" fontId="9" fillId="2" borderId="9" xfId="0" applyNumberFormat="1" applyFont="1" applyFill="1" applyBorder="1" applyAlignment="1">
      <alignment horizontal="center" vertical="center"/>
    </xf>
    <xf numFmtId="10" fontId="9" fillId="2" borderId="12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9" fillId="2" borderId="11" xfId="0" applyNumberFormat="1" applyFont="1" applyFill="1" applyBorder="1" applyAlignment="1">
      <alignment horizontal="center" vertical="center"/>
    </xf>
    <xf numFmtId="10" fontId="9" fillId="2" borderId="14" xfId="0" applyNumberFormat="1" applyFont="1" applyFill="1" applyBorder="1" applyAlignment="1">
      <alignment horizontal="center" vertical="center"/>
    </xf>
    <xf numFmtId="167" fontId="9" fillId="2" borderId="5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0" fontId="9" fillId="2" borderId="0" xfId="0" quotePrefix="1" applyFont="1" applyFill="1" applyAlignment="1"/>
    <xf numFmtId="3" fontId="9" fillId="2" borderId="0" xfId="0" quotePrefix="1" applyNumberFormat="1" applyFont="1" applyFill="1" applyBorder="1" applyAlignment="1"/>
    <xf numFmtId="168" fontId="9" fillId="2" borderId="11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left" vertical="center"/>
    </xf>
    <xf numFmtId="10" fontId="18" fillId="2" borderId="14" xfId="0" applyNumberFormat="1" applyFont="1" applyFill="1" applyBorder="1" applyAlignment="1">
      <alignment horizontal="center"/>
    </xf>
    <xf numFmtId="3" fontId="18" fillId="2" borderId="11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0" fillId="2" borderId="18" xfId="0" applyFont="1" applyFill="1" applyBorder="1" applyAlignment="1">
      <alignment horizontal="center" vertical="center" wrapText="1"/>
    </xf>
    <xf numFmtId="167" fontId="18" fillId="2" borderId="14" xfId="2" applyNumberFormat="1" applyFont="1" applyFill="1" applyBorder="1" applyAlignment="1">
      <alignment horizontal="center"/>
    </xf>
    <xf numFmtId="170" fontId="18" fillId="2" borderId="14" xfId="0" applyNumberFormat="1" applyFont="1" applyFill="1" applyBorder="1" applyAlignment="1">
      <alignment horizontal="center"/>
    </xf>
    <xf numFmtId="171" fontId="18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/>
    <xf numFmtId="5" fontId="18" fillId="2" borderId="14" xfId="0" applyNumberFormat="1" applyFont="1" applyFill="1" applyBorder="1" applyAlignment="1">
      <alignment horizontal="center"/>
    </xf>
    <xf numFmtId="0" fontId="1" fillId="4" borderId="0" xfId="0" applyFont="1" applyFill="1" applyBorder="1" applyAlignment="1"/>
    <xf numFmtId="10" fontId="18" fillId="2" borderId="5" xfId="1" applyNumberFormat="1" applyFont="1" applyFill="1" applyBorder="1" applyAlignment="1">
      <alignment horizontal="center"/>
    </xf>
    <xf numFmtId="10" fontId="18" fillId="2" borderId="13" xfId="1" applyNumberFormat="1" applyFont="1" applyFill="1" applyBorder="1" applyAlignment="1">
      <alignment horizontal="center"/>
    </xf>
    <xf numFmtId="0" fontId="4" fillId="4" borderId="0" xfId="0" applyFont="1" applyFill="1" applyBorder="1"/>
    <xf numFmtId="0" fontId="0" fillId="4" borderId="0" xfId="0" applyFill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8" fillId="2" borderId="19" xfId="0" applyFont="1" applyFill="1" applyBorder="1" applyAlignment="1">
      <alignment horizontal="center" vertical="center"/>
    </xf>
    <xf numFmtId="10" fontId="9" fillId="2" borderId="5" xfId="1" applyNumberFormat="1" applyFont="1" applyFill="1" applyBorder="1" applyAlignment="1">
      <alignment horizontal="center"/>
    </xf>
    <xf numFmtId="5" fontId="9" fillId="2" borderId="8" xfId="0" applyNumberFormat="1" applyFont="1" applyFill="1" applyBorder="1" applyAlignment="1">
      <alignment horizontal="center"/>
    </xf>
    <xf numFmtId="10" fontId="9" fillId="2" borderId="13" xfId="1" applyNumberFormat="1" applyFont="1" applyFill="1" applyBorder="1" applyAlignment="1">
      <alignment horizontal="center"/>
    </xf>
    <xf numFmtId="5" fontId="9" fillId="2" borderId="9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1" fillId="2" borderId="0" xfId="0" applyFont="1" applyFill="1" applyAlignment="1"/>
    <xf numFmtId="167" fontId="18" fillId="2" borderId="9" xfId="0" applyNumberFormat="1" applyFont="1" applyFill="1" applyBorder="1" applyAlignment="1">
      <alignment horizontal="center" vertical="center"/>
    </xf>
    <xf numFmtId="167" fontId="18" fillId="2" borderId="6" xfId="0" applyNumberFormat="1" applyFont="1" applyFill="1" applyBorder="1" applyAlignment="1">
      <alignment horizontal="center" vertical="center"/>
    </xf>
    <xf numFmtId="167" fontId="18" fillId="2" borderId="0" xfId="0" applyNumberFormat="1" applyFont="1" applyFill="1" applyBorder="1" applyAlignment="1">
      <alignment horizontal="center" vertical="center"/>
    </xf>
    <xf numFmtId="167" fontId="18" fillId="2" borderId="10" xfId="0" applyNumberFormat="1" applyFont="1" applyFill="1" applyBorder="1" applyAlignment="1">
      <alignment horizontal="center" vertical="center"/>
    </xf>
    <xf numFmtId="168" fontId="18" fillId="2" borderId="0" xfId="0" applyNumberFormat="1" applyFont="1" applyFill="1" applyBorder="1" applyAlignment="1">
      <alignment horizontal="center" vertical="center"/>
    </xf>
    <xf numFmtId="168" fontId="9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/>
    <xf numFmtId="168" fontId="9" fillId="2" borderId="0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0" fontId="9" fillId="2" borderId="11" xfId="1" applyNumberFormat="1" applyFont="1" applyFill="1" applyBorder="1" applyAlignment="1">
      <alignment horizontal="center"/>
    </xf>
    <xf numFmtId="5" fontId="9" fillId="2" borderId="14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2" borderId="0" xfId="0" applyFont="1" applyFill="1" applyAlignment="1">
      <alignment horizontal="center" vertical="center"/>
    </xf>
    <xf numFmtId="0" fontId="7" fillId="0" borderId="0" xfId="0" applyFont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6" fillId="0" borderId="0" xfId="0" applyFont="1" applyAlignment="1"/>
    <xf numFmtId="0" fontId="1" fillId="2" borderId="0" xfId="0" applyFont="1" applyFill="1" applyAlignment="1"/>
    <xf numFmtId="0" fontId="21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1" fillId="2" borderId="0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75" zoomScaleNormal="75" workbookViewId="0">
      <selection activeCell="A32" sqref="A32:F32"/>
    </sheetView>
  </sheetViews>
  <sheetFormatPr defaultColWidth="10.75" defaultRowHeight="21" customHeight="1" x14ac:dyDescent="0.2"/>
  <cols>
    <col min="1" max="1" width="3.625" style="10" bestFit="1" customWidth="1"/>
    <col min="2" max="2" width="7.75" style="10" customWidth="1"/>
    <col min="3" max="3" width="9.375" style="10" customWidth="1"/>
    <col min="4" max="4" width="23.625" style="10" customWidth="1"/>
    <col min="5" max="5" width="3.625" style="10" bestFit="1" customWidth="1"/>
    <col min="6" max="6" width="26.75" style="10" customWidth="1"/>
    <col min="7" max="16384" width="10.75" style="10"/>
  </cols>
  <sheetData>
    <row r="1" spans="1:8" ht="5.0999999999999996" customHeight="1" thickBot="1" x14ac:dyDescent="0.25"/>
    <row r="2" spans="1:8" ht="21.95" customHeight="1" thickBot="1" x14ac:dyDescent="0.25">
      <c r="A2" s="171" t="s">
        <v>267</v>
      </c>
      <c r="B2" s="172"/>
      <c r="C2" s="172"/>
      <c r="D2" s="172"/>
      <c r="E2" s="172"/>
      <c r="F2" s="173"/>
    </row>
    <row r="3" spans="1:8" ht="5.0999999999999996" customHeight="1" x14ac:dyDescent="0.2"/>
    <row r="4" spans="1:8" ht="21.95" customHeight="1" x14ac:dyDescent="0.2">
      <c r="A4" s="175" t="s">
        <v>249</v>
      </c>
      <c r="B4" s="175"/>
      <c r="C4" s="175"/>
      <c r="D4" s="175"/>
      <c r="E4" s="175"/>
      <c r="F4" s="175"/>
    </row>
    <row r="5" spans="1:8" s="13" customFormat="1" ht="21" customHeight="1" x14ac:dyDescent="0.3">
      <c r="A5" s="175" t="s">
        <v>114</v>
      </c>
      <c r="B5" s="175"/>
      <c r="C5" s="175"/>
      <c r="D5" s="175"/>
      <c r="E5" s="175"/>
      <c r="F5" s="175"/>
      <c r="H5" s="11"/>
    </row>
    <row r="6" spans="1:8" s="13" customFormat="1" ht="21" customHeight="1" x14ac:dyDescent="0.3">
      <c r="A6" s="174">
        <v>40788</v>
      </c>
      <c r="B6" s="174"/>
      <c r="C6" s="174"/>
      <c r="D6" s="174"/>
      <c r="E6" s="174"/>
      <c r="F6" s="174"/>
      <c r="G6" s="11"/>
      <c r="H6" s="11"/>
    </row>
    <row r="7" spans="1:8" s="13" customFormat="1" ht="12.95" customHeight="1" x14ac:dyDescent="0.3">
      <c r="A7" s="9"/>
      <c r="B7" s="9"/>
      <c r="C7" s="9"/>
      <c r="D7" s="9"/>
      <c r="E7" s="9"/>
      <c r="F7" s="9"/>
      <c r="G7" s="11"/>
      <c r="H7" s="11"/>
    </row>
    <row r="8" spans="1:8" s="13" customFormat="1" ht="21" customHeight="1" x14ac:dyDescent="0.3">
      <c r="A8" s="12">
        <v>1</v>
      </c>
      <c r="B8" s="11" t="s">
        <v>132</v>
      </c>
      <c r="C8" s="11"/>
      <c r="D8" s="11"/>
      <c r="E8" s="12">
        <v>24</v>
      </c>
      <c r="F8" s="11" t="s">
        <v>43</v>
      </c>
      <c r="G8" s="10"/>
      <c r="H8" s="10"/>
    </row>
    <row r="9" spans="1:8" s="13" customFormat="1" ht="21" customHeight="1" x14ac:dyDescent="0.3">
      <c r="A9" s="12">
        <v>2</v>
      </c>
      <c r="B9" s="11" t="s">
        <v>83</v>
      </c>
      <c r="C9" s="11"/>
      <c r="D9" s="11"/>
      <c r="E9" s="12">
        <v>25</v>
      </c>
      <c r="F9" s="11" t="s">
        <v>8</v>
      </c>
      <c r="G9" s="11"/>
      <c r="H9" s="11"/>
    </row>
    <row r="10" spans="1:8" s="13" customFormat="1" ht="21" customHeight="1" x14ac:dyDescent="0.3">
      <c r="A10" s="12">
        <v>3</v>
      </c>
      <c r="B10" s="11" t="s">
        <v>99</v>
      </c>
      <c r="C10" s="11"/>
      <c r="D10" s="11"/>
      <c r="E10" s="12">
        <v>26</v>
      </c>
      <c r="F10" s="13" t="s">
        <v>171</v>
      </c>
      <c r="G10" s="11"/>
      <c r="H10" s="11"/>
    </row>
    <row r="11" spans="1:8" s="13" customFormat="1" ht="21" customHeight="1" x14ac:dyDescent="0.3">
      <c r="A11" s="12">
        <v>4</v>
      </c>
      <c r="B11" s="11" t="s">
        <v>127</v>
      </c>
      <c r="C11" s="11"/>
      <c r="D11" s="11"/>
      <c r="E11" s="12">
        <v>27</v>
      </c>
      <c r="F11" s="13" t="s">
        <v>172</v>
      </c>
      <c r="G11" s="11"/>
      <c r="H11" s="11"/>
    </row>
    <row r="12" spans="1:8" s="13" customFormat="1" ht="21" customHeight="1" x14ac:dyDescent="0.3">
      <c r="A12" s="12">
        <v>5</v>
      </c>
      <c r="B12" s="11" t="s">
        <v>98</v>
      </c>
      <c r="C12" s="11"/>
      <c r="D12" s="11"/>
      <c r="E12" s="12">
        <v>28</v>
      </c>
      <c r="F12" s="13" t="s">
        <v>243</v>
      </c>
      <c r="G12" s="11"/>
      <c r="H12" s="11"/>
    </row>
    <row r="13" spans="1:8" s="13" customFormat="1" ht="21" customHeight="1" x14ac:dyDescent="0.3">
      <c r="A13" s="12">
        <v>6</v>
      </c>
      <c r="B13" s="11" t="s">
        <v>140</v>
      </c>
      <c r="C13" s="11"/>
      <c r="D13" s="11"/>
      <c r="E13" s="12">
        <v>29</v>
      </c>
      <c r="F13" s="11" t="s">
        <v>82</v>
      </c>
      <c r="G13" s="11"/>
      <c r="H13" s="11"/>
    </row>
    <row r="14" spans="1:8" s="13" customFormat="1" ht="21" customHeight="1" x14ac:dyDescent="0.3">
      <c r="A14" s="12">
        <v>7</v>
      </c>
      <c r="B14" s="11" t="s">
        <v>116</v>
      </c>
      <c r="C14" s="11"/>
      <c r="D14" s="11"/>
      <c r="E14" s="12">
        <v>30</v>
      </c>
      <c r="F14" s="11" t="s">
        <v>123</v>
      </c>
      <c r="G14" s="11"/>
      <c r="H14" s="11"/>
    </row>
    <row r="15" spans="1:8" ht="21" customHeight="1" x14ac:dyDescent="0.3">
      <c r="A15" s="12">
        <v>8</v>
      </c>
      <c r="B15" s="11" t="s">
        <v>63</v>
      </c>
      <c r="C15" s="11"/>
      <c r="D15" s="11"/>
      <c r="E15" s="12">
        <v>31</v>
      </c>
      <c r="F15" s="11" t="s">
        <v>16</v>
      </c>
      <c r="G15" s="11"/>
      <c r="H15" s="9"/>
    </row>
    <row r="16" spans="1:8" ht="21" customHeight="1" x14ac:dyDescent="0.3">
      <c r="A16" s="12">
        <v>9</v>
      </c>
      <c r="B16" s="11" t="s">
        <v>48</v>
      </c>
      <c r="C16" s="11"/>
      <c r="D16" s="11"/>
      <c r="E16" s="12">
        <v>32</v>
      </c>
      <c r="F16" s="11" t="s">
        <v>134</v>
      </c>
      <c r="G16" s="11"/>
      <c r="H16" s="9"/>
    </row>
    <row r="17" spans="1:8" ht="21" customHeight="1" x14ac:dyDescent="0.3">
      <c r="A17" s="12">
        <v>10</v>
      </c>
      <c r="B17" s="11" t="s">
        <v>115</v>
      </c>
      <c r="C17" s="11"/>
      <c r="D17" s="11"/>
      <c r="E17" s="12">
        <v>33</v>
      </c>
      <c r="F17" s="11" t="s">
        <v>124</v>
      </c>
      <c r="G17" s="11"/>
      <c r="H17" s="9"/>
    </row>
    <row r="18" spans="1:8" ht="21" customHeight="1" x14ac:dyDescent="0.3">
      <c r="A18" s="12">
        <v>11</v>
      </c>
      <c r="B18" s="11" t="s">
        <v>131</v>
      </c>
      <c r="C18" s="11"/>
      <c r="D18" s="11"/>
      <c r="E18" s="12">
        <v>34</v>
      </c>
      <c r="F18" s="11" t="s">
        <v>80</v>
      </c>
      <c r="G18" s="11"/>
      <c r="H18" s="9"/>
    </row>
    <row r="19" spans="1:8" ht="21" customHeight="1" x14ac:dyDescent="0.3">
      <c r="A19" s="12">
        <v>12</v>
      </c>
      <c r="B19" s="11" t="s">
        <v>126</v>
      </c>
      <c r="C19" s="11"/>
      <c r="D19" s="9"/>
      <c r="E19" s="12">
        <v>35</v>
      </c>
      <c r="F19" s="11" t="s">
        <v>161</v>
      </c>
      <c r="G19" s="11"/>
      <c r="H19" s="9"/>
    </row>
    <row r="20" spans="1:8" ht="21" customHeight="1" x14ac:dyDescent="0.3">
      <c r="A20" s="12">
        <v>13</v>
      </c>
      <c r="B20" s="11" t="s">
        <v>139</v>
      </c>
      <c r="C20" s="11"/>
      <c r="D20" s="9"/>
      <c r="E20" s="12">
        <v>36</v>
      </c>
      <c r="F20" s="11" t="s">
        <v>15</v>
      </c>
      <c r="G20" s="11"/>
      <c r="H20" s="9"/>
    </row>
    <row r="21" spans="1:8" ht="21" customHeight="1" x14ac:dyDescent="0.3">
      <c r="A21" s="12">
        <v>14</v>
      </c>
      <c r="B21" s="11" t="s">
        <v>138</v>
      </c>
      <c r="C21" s="11"/>
      <c r="D21" s="9"/>
      <c r="E21" s="12">
        <v>37</v>
      </c>
      <c r="F21" s="11" t="s">
        <v>226</v>
      </c>
      <c r="G21" s="11"/>
      <c r="H21" s="9"/>
    </row>
    <row r="22" spans="1:8" ht="21" customHeight="1" x14ac:dyDescent="0.3">
      <c r="A22" s="12">
        <v>15</v>
      </c>
      <c r="B22" s="11" t="s">
        <v>76</v>
      </c>
      <c r="C22" s="11"/>
      <c r="D22" s="9"/>
      <c r="E22" s="12">
        <v>38</v>
      </c>
      <c r="F22" s="11" t="s">
        <v>53</v>
      </c>
      <c r="G22" s="11"/>
      <c r="H22" s="14"/>
    </row>
    <row r="23" spans="1:8" ht="21" customHeight="1" x14ac:dyDescent="0.3">
      <c r="A23" s="12">
        <v>16</v>
      </c>
      <c r="B23" s="11" t="s">
        <v>78</v>
      </c>
      <c r="C23" s="11"/>
      <c r="D23" s="9"/>
      <c r="E23" s="12">
        <v>39</v>
      </c>
      <c r="F23" s="11" t="s">
        <v>54</v>
      </c>
      <c r="G23" s="11"/>
      <c r="H23" s="9"/>
    </row>
    <row r="24" spans="1:8" ht="21" customHeight="1" x14ac:dyDescent="0.3">
      <c r="A24" s="12">
        <v>17</v>
      </c>
      <c r="B24" s="11" t="s">
        <v>12</v>
      </c>
      <c r="C24" s="11"/>
      <c r="D24" s="9"/>
      <c r="E24" s="12">
        <v>40</v>
      </c>
      <c r="F24" s="1" t="s">
        <v>162</v>
      </c>
    </row>
    <row r="25" spans="1:8" ht="21" customHeight="1" x14ac:dyDescent="0.3">
      <c r="A25" s="12">
        <v>18</v>
      </c>
      <c r="B25" s="13" t="s">
        <v>19</v>
      </c>
      <c r="C25" s="11"/>
      <c r="D25" s="9"/>
      <c r="E25" s="12">
        <v>41</v>
      </c>
      <c r="F25" s="1" t="s">
        <v>247</v>
      </c>
      <c r="G25" s="14"/>
      <c r="H25" s="14"/>
    </row>
    <row r="26" spans="1:8" ht="21" customHeight="1" x14ac:dyDescent="0.3">
      <c r="A26" s="12">
        <v>19</v>
      </c>
      <c r="B26" s="11" t="s">
        <v>49</v>
      </c>
      <c r="C26" s="11"/>
      <c r="D26" s="14"/>
      <c r="E26" s="12">
        <v>42</v>
      </c>
      <c r="F26" s="11" t="s">
        <v>55</v>
      </c>
      <c r="G26" s="14"/>
    </row>
    <row r="27" spans="1:8" ht="21" customHeight="1" x14ac:dyDescent="0.3">
      <c r="A27" s="12">
        <v>20</v>
      </c>
      <c r="B27" s="11" t="s">
        <v>147</v>
      </c>
      <c r="D27" s="9"/>
      <c r="E27" s="12">
        <v>43</v>
      </c>
      <c r="F27" s="11" t="s">
        <v>56</v>
      </c>
    </row>
    <row r="28" spans="1:8" ht="21" customHeight="1" x14ac:dyDescent="0.3">
      <c r="A28" s="12">
        <v>21</v>
      </c>
      <c r="B28" s="11" t="s">
        <v>129</v>
      </c>
      <c r="E28" s="12">
        <v>44</v>
      </c>
      <c r="F28" s="11" t="s">
        <v>17</v>
      </c>
    </row>
    <row r="29" spans="1:8" ht="21" customHeight="1" x14ac:dyDescent="0.3">
      <c r="A29" s="12">
        <v>22</v>
      </c>
      <c r="B29" s="11" t="s">
        <v>130</v>
      </c>
      <c r="E29" s="12">
        <v>45</v>
      </c>
      <c r="F29" s="142" t="s">
        <v>18</v>
      </c>
    </row>
    <row r="30" spans="1:8" ht="21" customHeight="1" x14ac:dyDescent="0.3">
      <c r="A30" s="12">
        <v>23</v>
      </c>
      <c r="B30" s="11" t="s">
        <v>160</v>
      </c>
      <c r="E30" s="12">
        <v>46</v>
      </c>
      <c r="F30" s="142" t="s">
        <v>180</v>
      </c>
    </row>
    <row r="32" spans="1:8" ht="21" customHeight="1" x14ac:dyDescent="0.2">
      <c r="A32" s="169" t="s">
        <v>10</v>
      </c>
      <c r="B32" s="170"/>
      <c r="C32" s="170"/>
      <c r="D32" s="170"/>
      <c r="E32" s="170"/>
      <c r="F32" s="170"/>
    </row>
    <row r="33" spans="4:6" ht="21" customHeight="1" x14ac:dyDescent="0.2">
      <c r="D33" s="145"/>
      <c r="E33" s="146"/>
      <c r="F33" s="146"/>
    </row>
    <row r="34" spans="4:6" ht="21" customHeight="1" x14ac:dyDescent="0.2">
      <c r="D34" s="145"/>
      <c r="E34" s="145"/>
      <c r="F34" s="145"/>
    </row>
  </sheetData>
  <mergeCells count="5">
    <mergeCell ref="A32:F32"/>
    <mergeCell ref="A2:F2"/>
    <mergeCell ref="A6:F6"/>
    <mergeCell ref="A5:F5"/>
    <mergeCell ref="A4:F4"/>
  </mergeCells>
  <phoneticPr fontId="3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1" sqref="A31:E31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Headings!E10</f>
        <v>September 2015 Criminal Justice Sales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  <c r="E4" s="50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12054054.199999999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12988932.249999998</v>
      </c>
      <c r="C6" s="63">
        <v>7.7557146706707103E-2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14229175.200000001</v>
      </c>
      <c r="C7" s="63">
        <v>9.5484596126059751E-2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12973186.189999998</v>
      </c>
      <c r="C8" s="63">
        <v>-8.8268574414629652E-2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11086864.80717952</v>
      </c>
      <c r="C9" s="63">
        <v>-0.1454015501815964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10916264.423007984</v>
      </c>
      <c r="C10" s="63">
        <v>-1.5387612922010296E-2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10722120.54531939</v>
      </c>
      <c r="C11" s="63">
        <v>-1.7784827315047602E-2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10262902.461595936</v>
      </c>
      <c r="C12" s="63">
        <v>-4.2829035710097441E-2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10758498.677836288</v>
      </c>
      <c r="C13" s="64">
        <v>4.8290063955580553E-2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11528619.639012897</v>
      </c>
      <c r="C14" s="68">
        <v>7.1582567813401887E-2</v>
      </c>
      <c r="D14" s="79">
        <v>0</v>
      </c>
      <c r="E14" s="111">
        <v>0</v>
      </c>
    </row>
    <row r="15" spans="1:5" s="73" customFormat="1" ht="18" customHeight="1" thickTop="1" x14ac:dyDescent="0.25">
      <c r="A15" s="61">
        <v>2015</v>
      </c>
      <c r="B15" s="62">
        <v>12413870.428388307</v>
      </c>
      <c r="C15" s="63">
        <v>7.6787231871170203E-2</v>
      </c>
      <c r="D15" s="64">
        <v>1.6193914930274111E-2</v>
      </c>
      <c r="E15" s="65">
        <v>197825.59088297561</v>
      </c>
    </row>
    <row r="16" spans="1:5" s="73" customFormat="1" ht="18" customHeight="1" x14ac:dyDescent="0.25">
      <c r="A16" s="61">
        <v>2016</v>
      </c>
      <c r="B16" s="62">
        <v>12677508.450036522</v>
      </c>
      <c r="C16" s="63">
        <v>2.1237375012818083E-2</v>
      </c>
      <c r="D16" s="64">
        <v>1.5777357127249703E-2</v>
      </c>
      <c r="E16" s="65">
        <v>196910.84556720965</v>
      </c>
    </row>
    <row r="17" spans="1:5" s="73" customFormat="1" ht="18" customHeight="1" x14ac:dyDescent="0.25">
      <c r="A17" s="61">
        <v>2017</v>
      </c>
      <c r="B17" s="62">
        <v>12910207.889552053</v>
      </c>
      <c r="C17" s="63">
        <v>1.8355297528108494E-2</v>
      </c>
      <c r="D17" s="64">
        <v>8.5754063953016324E-3</v>
      </c>
      <c r="E17" s="65">
        <v>109768.96580933034</v>
      </c>
    </row>
    <row r="18" spans="1:5" s="73" customFormat="1" ht="18" customHeight="1" x14ac:dyDescent="0.25">
      <c r="A18" s="61">
        <v>2018</v>
      </c>
      <c r="B18" s="62">
        <v>12993989.560471267</v>
      </c>
      <c r="C18" s="63">
        <v>6.489567916796668E-3</v>
      </c>
      <c r="D18" s="64">
        <v>1.0997595659338222E-2</v>
      </c>
      <c r="E18" s="65">
        <v>141348.15334998816</v>
      </c>
    </row>
    <row r="19" spans="1:5" s="73" customFormat="1" ht="18" customHeight="1" x14ac:dyDescent="0.25">
      <c r="A19" s="61">
        <v>2019</v>
      </c>
      <c r="B19" s="62">
        <v>13002320.531079646</v>
      </c>
      <c r="C19" s="63">
        <v>6.4114031873030441E-4</v>
      </c>
      <c r="D19" s="64">
        <v>1.2012473993877615E-2</v>
      </c>
      <c r="E19" s="65">
        <v>154336.07910311222</v>
      </c>
    </row>
    <row r="20" spans="1:5" s="73" customFormat="1" ht="18" customHeight="1" x14ac:dyDescent="0.25">
      <c r="A20" s="61">
        <v>2020</v>
      </c>
      <c r="B20" s="62">
        <v>13346575.040416127</v>
      </c>
      <c r="C20" s="63">
        <v>2.6476390003892236E-2</v>
      </c>
      <c r="D20" s="64">
        <v>1.1083961312052582E-2</v>
      </c>
      <c r="E20" s="65">
        <v>146311.21356569789</v>
      </c>
    </row>
    <row r="21" spans="1:5" s="73" customFormat="1" ht="18" customHeight="1" x14ac:dyDescent="0.25">
      <c r="A21" s="61">
        <v>2021</v>
      </c>
      <c r="B21" s="62">
        <v>13851490.576554285</v>
      </c>
      <c r="C21" s="63">
        <v>3.7831094090369444E-2</v>
      </c>
      <c r="D21" s="64">
        <v>7.0071717363733299E-3</v>
      </c>
      <c r="E21" s="65">
        <v>96384.391292182729</v>
      </c>
    </row>
    <row r="22" spans="1:5" s="73" customFormat="1" ht="18" customHeight="1" x14ac:dyDescent="0.25">
      <c r="A22" s="61">
        <v>2022</v>
      </c>
      <c r="B22" s="62">
        <v>14337140.42286817</v>
      </c>
      <c r="C22" s="63">
        <v>3.5061197466785154E-2</v>
      </c>
      <c r="D22" s="64">
        <v>3.9759494664941553E-3</v>
      </c>
      <c r="E22" s="65">
        <v>56777.999359095469</v>
      </c>
    </row>
    <row r="23" spans="1:5" s="73" customFormat="1" ht="18" customHeight="1" x14ac:dyDescent="0.25">
      <c r="A23" s="61">
        <v>2023</v>
      </c>
      <c r="B23" s="62">
        <v>14848891.77768301</v>
      </c>
      <c r="C23" s="63">
        <v>3.5694102151540674E-2</v>
      </c>
      <c r="D23" s="64">
        <v>2.4339182350701094E-3</v>
      </c>
      <c r="E23" s="65">
        <v>36053.237835284323</v>
      </c>
    </row>
    <row r="24" spans="1:5" s="73" customFormat="1" ht="18" customHeight="1" x14ac:dyDescent="0.25">
      <c r="A24" s="61">
        <v>2024</v>
      </c>
      <c r="B24" s="62">
        <v>15392677.569467993</v>
      </c>
      <c r="C24" s="63">
        <v>3.6621304803517996E-2</v>
      </c>
      <c r="D24" s="64">
        <v>1.3780603129169844E-3</v>
      </c>
      <c r="E24" s="65">
        <v>21182.846827484667</v>
      </c>
    </row>
    <row r="25" spans="1:5" ht="21.75" customHeight="1" x14ac:dyDescent="0.3">
      <c r="A25" s="33" t="s">
        <v>4</v>
      </c>
      <c r="B25" s="3"/>
      <c r="C25" s="3"/>
    </row>
    <row r="26" spans="1:5" s="41" customFormat="1" ht="21.75" customHeight="1" x14ac:dyDescent="0.25">
      <c r="A26" s="73" t="s">
        <v>196</v>
      </c>
      <c r="B26" s="42"/>
      <c r="C26" s="42"/>
    </row>
    <row r="27" spans="1:5" ht="21.75" customHeight="1" x14ac:dyDescent="0.3">
      <c r="A27" s="127" t="s">
        <v>215</v>
      </c>
      <c r="B27" s="3"/>
      <c r="C27" s="3"/>
    </row>
    <row r="28" spans="1:5" ht="21.75" customHeight="1" x14ac:dyDescent="0.3">
      <c r="A28" s="54" t="s">
        <v>202</v>
      </c>
      <c r="B28" s="3"/>
      <c r="C28" s="3"/>
    </row>
    <row r="29" spans="1:5" ht="21.75" customHeight="1" x14ac:dyDescent="0.3">
      <c r="A29" s="26" t="s">
        <v>212</v>
      </c>
    </row>
    <row r="30" spans="1:5" ht="21.75" customHeight="1" x14ac:dyDescent="0.3">
      <c r="A30" s="26" t="s">
        <v>29</v>
      </c>
    </row>
    <row r="31" spans="1:5" ht="21.75" customHeight="1" x14ac:dyDescent="0.3">
      <c r="A31" s="169" t="str">
        <f>Headings!F10</f>
        <v>Page 10</v>
      </c>
      <c r="B31" s="176"/>
      <c r="C31" s="176"/>
      <c r="D31" s="176"/>
      <c r="E31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1:E3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="75" zoomScaleNormal="75" workbookViewId="0">
      <selection activeCell="A31" sqref="A31:E31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Headings!E11</f>
        <v>September 2015 Hotel Sales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  <c r="E4" s="50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15702164.1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18233039.699999899</v>
      </c>
      <c r="C6" s="63">
        <v>0.16118005033458416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20493337.7999999</v>
      </c>
      <c r="C7" s="63">
        <v>0.12396715726999785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20701685.099999901</v>
      </c>
      <c r="C8" s="63">
        <v>1.016658691879857E-2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16892478.199999999</v>
      </c>
      <c r="C9" s="63">
        <v>-0.18400467795734754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18044615.07</v>
      </c>
      <c r="C10" s="63">
        <v>6.8204135376655373E-2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19914695.420000002</v>
      </c>
      <c r="C11" s="63">
        <v>0.10363647784923358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21267812.480999999</v>
      </c>
      <c r="C12" s="63">
        <v>6.7945656835960655E-2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20243998</v>
      </c>
      <c r="C13" s="64">
        <v>-4.8139153094124865E-2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23237103.519999899</v>
      </c>
      <c r="C14" s="68">
        <v>0.14785150245519185</v>
      </c>
      <c r="D14" s="79">
        <v>0</v>
      </c>
      <c r="E14" s="111">
        <v>0</v>
      </c>
    </row>
    <row r="15" spans="1:5" s="73" customFormat="1" ht="18" customHeight="1" thickTop="1" x14ac:dyDescent="0.25">
      <c r="A15" s="61">
        <v>2015</v>
      </c>
      <c r="B15" s="62">
        <v>26199052.846563797</v>
      </c>
      <c r="C15" s="63">
        <v>0.12746637394004745</v>
      </c>
      <c r="D15" s="64">
        <v>1.7814944540490041E-2</v>
      </c>
      <c r="E15" s="65">
        <v>458565.35707049817</v>
      </c>
    </row>
    <row r="16" spans="1:5" s="73" customFormat="1" ht="18" customHeight="1" x14ac:dyDescent="0.25">
      <c r="A16" s="61">
        <v>2016</v>
      </c>
      <c r="B16" s="62">
        <v>27924438.496366702</v>
      </c>
      <c r="C16" s="63">
        <v>6.5856794896659965E-2</v>
      </c>
      <c r="D16" s="64">
        <v>4.0577026993745546E-2</v>
      </c>
      <c r="E16" s="65">
        <v>1088906.121563904</v>
      </c>
    </row>
    <row r="17" spans="1:5" s="73" customFormat="1" ht="18" customHeight="1" x14ac:dyDescent="0.25">
      <c r="A17" s="61">
        <v>2017</v>
      </c>
      <c r="B17" s="62">
        <v>28672950.5967259</v>
      </c>
      <c r="C17" s="63">
        <v>2.6804911420388544E-2</v>
      </c>
      <c r="D17" s="64">
        <v>3.9472975894907725E-2</v>
      </c>
      <c r="E17" s="65">
        <v>1088827.4288862981</v>
      </c>
    </row>
    <row r="18" spans="1:5" s="73" customFormat="1" ht="18" customHeight="1" x14ac:dyDescent="0.25">
      <c r="A18" s="61">
        <v>2018</v>
      </c>
      <c r="B18" s="62">
        <v>29854017.236556798</v>
      </c>
      <c r="C18" s="63">
        <v>4.119096972063141E-2</v>
      </c>
      <c r="D18" s="64">
        <v>4.0575780854658294E-2</v>
      </c>
      <c r="E18" s="65">
        <v>1164115.1786434986</v>
      </c>
    </row>
    <row r="19" spans="1:5" s="73" customFormat="1" ht="18" customHeight="1" x14ac:dyDescent="0.25">
      <c r="A19" s="61">
        <v>2019</v>
      </c>
      <c r="B19" s="62">
        <v>30976618.5236394</v>
      </c>
      <c r="C19" s="63">
        <v>3.7603022674883357E-2</v>
      </c>
      <c r="D19" s="64">
        <v>4.4951433093370019E-2</v>
      </c>
      <c r="E19" s="65">
        <v>1332543.6483705007</v>
      </c>
    </row>
    <row r="20" spans="1:5" s="73" customFormat="1" ht="18" customHeight="1" x14ac:dyDescent="0.25">
      <c r="A20" s="61">
        <v>2020</v>
      </c>
      <c r="B20" s="62">
        <v>31350681.8016578</v>
      </c>
      <c r="C20" s="63">
        <v>1.2075665319406514E-2</v>
      </c>
      <c r="D20" s="64">
        <v>5.3116323970777479E-2</v>
      </c>
      <c r="E20" s="65">
        <v>1581243.1479580998</v>
      </c>
    </row>
    <row r="21" spans="1:5" s="73" customFormat="1" ht="18" customHeight="1" x14ac:dyDescent="0.25">
      <c r="A21" s="61">
        <v>2021</v>
      </c>
      <c r="B21" s="62">
        <v>32440053.693440802</v>
      </c>
      <c r="C21" s="63">
        <v>3.4747948981619814E-2</v>
      </c>
      <c r="D21" s="64">
        <v>5.312177786972816E-2</v>
      </c>
      <c r="E21" s="65">
        <v>1636347.6310127042</v>
      </c>
    </row>
    <row r="22" spans="1:5" s="73" customFormat="1" ht="18" customHeight="1" x14ac:dyDescent="0.25">
      <c r="A22" s="61">
        <v>2022</v>
      </c>
      <c r="B22" s="62">
        <v>33561463.563029595</v>
      </c>
      <c r="C22" s="63">
        <v>3.4568681056638795E-2</v>
      </c>
      <c r="D22" s="64">
        <v>5.0698356369925257E-2</v>
      </c>
      <c r="E22" s="65">
        <v>1619409.6333159916</v>
      </c>
    </row>
    <row r="23" spans="1:5" s="73" customFormat="1" ht="18" customHeight="1" x14ac:dyDescent="0.25">
      <c r="A23" s="61">
        <v>2023</v>
      </c>
      <c r="B23" s="62">
        <v>34731340.840854801</v>
      </c>
      <c r="C23" s="63">
        <v>3.485775510439626E-2</v>
      </c>
      <c r="D23" s="64">
        <v>4.9926567909055253E-2</v>
      </c>
      <c r="E23" s="65">
        <v>1651559.9281545989</v>
      </c>
    </row>
    <row r="24" spans="1:5" s="73" customFormat="1" ht="18" customHeight="1" x14ac:dyDescent="0.25">
      <c r="A24" s="61">
        <v>2024</v>
      </c>
      <c r="B24" s="62">
        <v>35940030.7581442</v>
      </c>
      <c r="C24" s="63">
        <v>3.4801130276767456E-2</v>
      </c>
      <c r="D24" s="64">
        <v>4.9319683768100697E-2</v>
      </c>
      <c r="E24" s="65">
        <v>1689238.2550589964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4" t="s">
        <v>166</v>
      </c>
      <c r="B27" s="3"/>
      <c r="C27" s="3"/>
    </row>
    <row r="28" spans="1:5" ht="21.75" customHeight="1" x14ac:dyDescent="0.3">
      <c r="A28" s="26" t="s">
        <v>217</v>
      </c>
      <c r="B28" s="3"/>
      <c r="C28" s="3"/>
    </row>
    <row r="29" spans="1:5" ht="21.75" customHeight="1" x14ac:dyDescent="0.3">
      <c r="A29" s="128" t="s">
        <v>230</v>
      </c>
      <c r="B29" s="3"/>
      <c r="C29" s="3"/>
    </row>
    <row r="30" spans="1:5" s="140" customFormat="1" ht="21.75" customHeight="1" x14ac:dyDescent="0.3">
      <c r="A30" s="128" t="s">
        <v>231</v>
      </c>
      <c r="B30" s="3"/>
      <c r="C30" s="3"/>
    </row>
    <row r="31" spans="1:5" ht="21.75" customHeight="1" x14ac:dyDescent="0.3">
      <c r="A31" s="169" t="str">
        <f>Headings!F11</f>
        <v>Page 11</v>
      </c>
      <c r="B31" s="176"/>
      <c r="C31" s="176"/>
      <c r="D31" s="176"/>
      <c r="E31" s="170"/>
    </row>
    <row r="36" spans="1:2" ht="21.75" customHeight="1" x14ac:dyDescent="0.3">
      <c r="B36" s="8"/>
    </row>
    <row r="37" spans="1:2" ht="21.75" customHeight="1" x14ac:dyDescent="0.3">
      <c r="B37" s="8"/>
    </row>
    <row r="38" spans="1:2" ht="21.75" customHeight="1" x14ac:dyDescent="0.3">
      <c r="A38" s="7"/>
      <c r="B38" s="8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  <row r="42" spans="1:2" ht="21.75" customHeight="1" x14ac:dyDescent="0.3">
      <c r="A42" s="7"/>
      <c r="B42" s="7"/>
    </row>
  </sheetData>
  <mergeCells count="3">
    <mergeCell ref="A1:E1"/>
    <mergeCell ref="A2:E2"/>
    <mergeCell ref="A31:E31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Headings!E12</f>
        <v>September 2015 Rental Car Sales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  <c r="E4" s="50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2529917.35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2735845.62</v>
      </c>
      <c r="C6" s="63">
        <v>8.139723220602435E-2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2835415.72</v>
      </c>
      <c r="C7" s="63">
        <v>3.639463399254228E-2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2835443.48</v>
      </c>
      <c r="C8" s="63">
        <v>9.7904514684277189E-6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2651749.77</v>
      </c>
      <c r="C9" s="63">
        <v>-6.4784825123722745E-2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2737771</v>
      </c>
      <c r="C10" s="63">
        <v>3.2439422065076773E-2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2811096.72</v>
      </c>
      <c r="C11" s="63">
        <v>2.6782999746874481E-2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2857442.9599999902</v>
      </c>
      <c r="C12" s="63">
        <v>1.648688914552543E-2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3112670.25</v>
      </c>
      <c r="C13" s="64">
        <v>8.9320169666662563E-2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3494071.77</v>
      </c>
      <c r="C14" s="68">
        <v>0.12253193861444212</v>
      </c>
      <c r="D14" s="79">
        <v>0</v>
      </c>
      <c r="E14" s="111">
        <v>0</v>
      </c>
    </row>
    <row r="15" spans="1:5" s="73" customFormat="1" ht="18" customHeight="1" thickTop="1" x14ac:dyDescent="0.25">
      <c r="A15" s="61">
        <v>2015</v>
      </c>
      <c r="B15" s="62">
        <v>3647637.1069517401</v>
      </c>
      <c r="C15" s="63">
        <v>4.395025261651675E-2</v>
      </c>
      <c r="D15" s="64">
        <v>1.0804721108799153E-3</v>
      </c>
      <c r="E15" s="65">
        <v>3936.9164362601005</v>
      </c>
    </row>
    <row r="16" spans="1:5" s="73" customFormat="1" ht="18" customHeight="1" x14ac:dyDescent="0.25">
      <c r="A16" s="61">
        <v>2016</v>
      </c>
      <c r="B16" s="62">
        <v>3623270.9432621403</v>
      </c>
      <c r="C16" s="63">
        <v>-6.6799856935225721E-3</v>
      </c>
      <c r="D16" s="64">
        <v>5.8477601585098515E-3</v>
      </c>
      <c r="E16" s="65">
        <v>21064.83734890027</v>
      </c>
    </row>
    <row r="17" spans="1:5" s="73" customFormat="1" ht="18" customHeight="1" x14ac:dyDescent="0.25">
      <c r="A17" s="61">
        <v>2017</v>
      </c>
      <c r="B17" s="62">
        <v>3623548.6017754897</v>
      </c>
      <c r="C17" s="63">
        <v>7.6632003981336183E-5</v>
      </c>
      <c r="D17" s="64">
        <v>4.34485007784291E-3</v>
      </c>
      <c r="E17" s="65">
        <v>15675.667001499794</v>
      </c>
    </row>
    <row r="18" spans="1:5" s="73" customFormat="1" ht="18" customHeight="1" x14ac:dyDescent="0.25">
      <c r="A18" s="61">
        <v>2018</v>
      </c>
      <c r="B18" s="62">
        <v>3658664.6094202599</v>
      </c>
      <c r="C18" s="63">
        <v>9.6910546825739186E-3</v>
      </c>
      <c r="D18" s="64">
        <v>4.2175627620881784E-3</v>
      </c>
      <c r="E18" s="65">
        <v>15365.841215940192</v>
      </c>
    </row>
    <row r="19" spans="1:5" s="73" customFormat="1" ht="18" customHeight="1" x14ac:dyDescent="0.25">
      <c r="A19" s="61">
        <v>2019</v>
      </c>
      <c r="B19" s="62">
        <v>3699275.24227949</v>
      </c>
      <c r="C19" s="63">
        <v>1.1099851228414392E-2</v>
      </c>
      <c r="D19" s="64">
        <v>5.6281188083058264E-3</v>
      </c>
      <c r="E19" s="65">
        <v>20703.439152880106</v>
      </c>
    </row>
    <row r="20" spans="1:5" s="73" customFormat="1" ht="18" customHeight="1" x14ac:dyDescent="0.25">
      <c r="A20" s="61">
        <v>2020</v>
      </c>
      <c r="B20" s="62">
        <v>3722078.2043060199</v>
      </c>
      <c r="C20" s="63">
        <v>6.1641701503882818E-3</v>
      </c>
      <c r="D20" s="64">
        <v>8.0278250977978693E-3</v>
      </c>
      <c r="E20" s="65">
        <v>29642.230185059831</v>
      </c>
    </row>
    <row r="21" spans="1:5" s="73" customFormat="1" ht="18" customHeight="1" x14ac:dyDescent="0.25">
      <c r="A21" s="61">
        <v>2021</v>
      </c>
      <c r="B21" s="62">
        <v>3772325.7918847199</v>
      </c>
      <c r="C21" s="63">
        <v>1.3499874215584518E-2</v>
      </c>
      <c r="D21" s="64">
        <v>7.6524328251228457E-3</v>
      </c>
      <c r="E21" s="65">
        <v>28648.240977239795</v>
      </c>
    </row>
    <row r="22" spans="1:5" s="73" customFormat="1" ht="18" customHeight="1" x14ac:dyDescent="0.25">
      <c r="A22" s="61">
        <v>2022</v>
      </c>
      <c r="B22" s="62">
        <v>3825748.9139695903</v>
      </c>
      <c r="C22" s="63">
        <v>1.4161852669193564E-2</v>
      </c>
      <c r="D22" s="64">
        <v>6.2744324340286983E-3</v>
      </c>
      <c r="E22" s="65">
        <v>23854.728190000635</v>
      </c>
    </row>
    <row r="23" spans="1:5" s="73" customFormat="1" ht="18" customHeight="1" x14ac:dyDescent="0.25">
      <c r="A23" s="61">
        <v>2023</v>
      </c>
      <c r="B23" s="62">
        <v>3882242.0460169399</v>
      </c>
      <c r="C23" s="63">
        <v>1.4766555076593413E-2</v>
      </c>
      <c r="D23" s="64">
        <v>5.724830958305116E-3</v>
      </c>
      <c r="E23" s="65">
        <v>22098.668312180322</v>
      </c>
    </row>
    <row r="24" spans="1:5" s="73" customFormat="1" ht="18" customHeight="1" x14ac:dyDescent="0.25">
      <c r="A24" s="61">
        <v>2024</v>
      </c>
      <c r="B24" s="62">
        <v>3940628.3802605402</v>
      </c>
      <c r="C24" s="63">
        <v>1.5039333856966097E-2</v>
      </c>
      <c r="D24" s="64">
        <v>5.3038294530989294E-3</v>
      </c>
      <c r="E24" s="65">
        <v>20790.153438800015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4" t="s">
        <v>137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7"/>
      <c r="B29" s="3"/>
      <c r="C29" s="3"/>
    </row>
    <row r="30" spans="1:5" ht="21.75" customHeight="1" x14ac:dyDescent="0.3">
      <c r="A30" s="169" t="str">
        <f>Headings!F12</f>
        <v>Page 12</v>
      </c>
      <c r="B30" s="176"/>
      <c r="C30" s="176"/>
      <c r="D30" s="176"/>
      <c r="E30" s="170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Headings!E13</f>
        <v>September 2015 Real Estate Excise Tax (REET 1)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  <c r="E4" s="50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11288087.120000001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11710068.950000001</v>
      </c>
      <c r="C6" s="63">
        <v>3.7382935258564842E-2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9202857.8399999905</v>
      </c>
      <c r="C7" s="63">
        <v>-0.21410728841182536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4912081.72</v>
      </c>
      <c r="C8" s="63">
        <v>-0.46624387713023663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3809800</v>
      </c>
      <c r="C9" s="63">
        <v>-0.22440215428663512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3647888.19</v>
      </c>
      <c r="C10" s="63">
        <v>-4.2498768964250089E-2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3293751.37</v>
      </c>
      <c r="C11" s="63">
        <v>-9.7079954635342025E-2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4047144.57</v>
      </c>
      <c r="C12" s="63">
        <v>0.22873408322863176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5650866.3900000043</v>
      </c>
      <c r="C13" s="64">
        <v>0.39626007726232637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5460691.6899999995</v>
      </c>
      <c r="C14" s="68">
        <v>-3.365407830851308E-2</v>
      </c>
      <c r="D14" s="79">
        <v>0</v>
      </c>
      <c r="E14" s="111">
        <v>0</v>
      </c>
    </row>
    <row r="15" spans="1:5" s="73" customFormat="1" ht="18" customHeight="1" thickTop="1" x14ac:dyDescent="0.25">
      <c r="A15" s="61">
        <v>2015</v>
      </c>
      <c r="B15" s="62">
        <v>6202746.3735988699</v>
      </c>
      <c r="C15" s="63">
        <v>0.13589023620538265</v>
      </c>
      <c r="D15" s="64">
        <v>1.6529952744687604E-2</v>
      </c>
      <c r="E15" s="65">
        <v>100863.83009770885</v>
      </c>
    </row>
    <row r="16" spans="1:5" s="73" customFormat="1" ht="18" customHeight="1" x14ac:dyDescent="0.25">
      <c r="A16" s="61">
        <v>2016</v>
      </c>
      <c r="B16" s="62">
        <v>5987487.3538726699</v>
      </c>
      <c r="C16" s="63">
        <v>-3.4703824203165867E-2</v>
      </c>
      <c r="D16" s="64">
        <v>1.7173350177330571E-2</v>
      </c>
      <c r="E16" s="65">
        <v>101089.17717168666</v>
      </c>
    </row>
    <row r="17" spans="1:5" s="73" customFormat="1" ht="18" customHeight="1" x14ac:dyDescent="0.25">
      <c r="A17" s="61">
        <v>2017</v>
      </c>
      <c r="B17" s="62">
        <v>6059118.4392778696</v>
      </c>
      <c r="C17" s="63">
        <v>1.1963463331387203E-2</v>
      </c>
      <c r="D17" s="64">
        <v>1.2425369254937202E-2</v>
      </c>
      <c r="E17" s="65">
        <v>74362.798734321259</v>
      </c>
    </row>
    <row r="18" spans="1:5" s="73" customFormat="1" ht="18" customHeight="1" x14ac:dyDescent="0.25">
      <c r="A18" s="61">
        <v>2018</v>
      </c>
      <c r="B18" s="62">
        <v>5863221.7873272318</v>
      </c>
      <c r="C18" s="63">
        <v>-3.2330883430294E-2</v>
      </c>
      <c r="D18" s="64">
        <v>2.0160837170630108E-2</v>
      </c>
      <c r="E18" s="65">
        <v>115871.39541392121</v>
      </c>
    </row>
    <row r="19" spans="1:5" s="73" customFormat="1" ht="18" customHeight="1" x14ac:dyDescent="0.25">
      <c r="A19" s="61">
        <v>2019</v>
      </c>
      <c r="B19" s="62">
        <v>5911392.4474855587</v>
      </c>
      <c r="C19" s="63">
        <v>8.2157322212239592E-3</v>
      </c>
      <c r="D19" s="64">
        <v>2.4164409474700888E-2</v>
      </c>
      <c r="E19" s="65">
        <v>139474.9772060141</v>
      </c>
    </row>
    <row r="20" spans="1:5" s="73" customFormat="1" ht="18" customHeight="1" x14ac:dyDescent="0.25">
      <c r="A20" s="61">
        <v>2020</v>
      </c>
      <c r="B20" s="62">
        <v>6221636.7854097812</v>
      </c>
      <c r="C20" s="63">
        <v>5.2482446509905856E-2</v>
      </c>
      <c r="D20" s="64">
        <v>2.5124946986389896E-2</v>
      </c>
      <c r="E20" s="65">
        <v>152487.06497830432</v>
      </c>
    </row>
    <row r="21" spans="1:5" s="73" customFormat="1" ht="18" customHeight="1" x14ac:dyDescent="0.25">
      <c r="A21" s="61">
        <v>2021</v>
      </c>
      <c r="B21" s="62">
        <v>6964683.3955614744</v>
      </c>
      <c r="C21" s="63">
        <v>0.11942944208736117</v>
      </c>
      <c r="D21" s="64">
        <v>2.7313120738601704E-2</v>
      </c>
      <c r="E21" s="65">
        <v>185169.67675088067</v>
      </c>
    </row>
    <row r="22" spans="1:5" s="73" customFormat="1" ht="18" customHeight="1" x14ac:dyDescent="0.25">
      <c r="A22" s="61">
        <v>2022</v>
      </c>
      <c r="B22" s="62">
        <v>7350536.009764581</v>
      </c>
      <c r="C22" s="63">
        <v>5.5401314358238807E-2</v>
      </c>
      <c r="D22" s="64">
        <v>2.5419744092050944E-2</v>
      </c>
      <c r="E22" s="65">
        <v>182216.83889368083</v>
      </c>
    </row>
    <row r="23" spans="1:5" s="73" customFormat="1" ht="18" customHeight="1" x14ac:dyDescent="0.25">
      <c r="A23" s="61">
        <v>2023</v>
      </c>
      <c r="B23" s="62">
        <v>7779353.0279668141</v>
      </c>
      <c r="C23" s="63">
        <v>5.8338197055641361E-2</v>
      </c>
      <c r="D23" s="64">
        <v>2.3961927300469199E-2</v>
      </c>
      <c r="E23" s="65">
        <v>182046.11590614915</v>
      </c>
    </row>
    <row r="24" spans="1:5" s="73" customFormat="1" ht="18" customHeight="1" x14ac:dyDescent="0.25">
      <c r="A24" s="61">
        <v>2024</v>
      </c>
      <c r="B24" s="62">
        <v>8246358.0338534554</v>
      </c>
      <c r="C24" s="63">
        <v>6.0031342478964023E-2</v>
      </c>
      <c r="D24" s="64">
        <v>2.3933108411125614E-2</v>
      </c>
      <c r="E24" s="65">
        <v>192747.92386333179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6" t="s">
        <v>113</v>
      </c>
      <c r="B27" s="3"/>
      <c r="C27" s="3"/>
    </row>
    <row r="28" spans="1:5" ht="21.75" customHeight="1" x14ac:dyDescent="0.3">
      <c r="A28" s="36" t="s">
        <v>38</v>
      </c>
      <c r="B28" s="3"/>
      <c r="C28" s="3"/>
    </row>
    <row r="29" spans="1:5" ht="21.75" customHeight="1" x14ac:dyDescent="0.3">
      <c r="A29" s="26" t="s">
        <v>212</v>
      </c>
      <c r="B29" s="3"/>
      <c r="C29" s="3"/>
    </row>
    <row r="30" spans="1:5" ht="21.75" customHeight="1" x14ac:dyDescent="0.3">
      <c r="A30" s="169" t="str">
        <f>Headings!F13</f>
        <v>Page 13</v>
      </c>
      <c r="B30" s="176"/>
      <c r="C30" s="176"/>
      <c r="D30" s="176"/>
      <c r="E30" s="170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77" t="str">
        <f>Headings!E14</f>
        <v>September 2015 Investment Pool Nominal Rate of Return Forecast</v>
      </c>
      <c r="B1" s="178"/>
      <c r="C1" s="178"/>
      <c r="D1" s="178"/>
    </row>
    <row r="2" spans="1:4" ht="21.75" customHeight="1" x14ac:dyDescent="0.3">
      <c r="A2" s="177" t="s">
        <v>114</v>
      </c>
      <c r="B2" s="170"/>
      <c r="C2" s="170"/>
      <c r="D2" s="170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</row>
    <row r="5" spans="1:4" s="73" customFormat="1" ht="18" customHeight="1" x14ac:dyDescent="0.25">
      <c r="A5" s="56">
        <v>2005</v>
      </c>
      <c r="B5" s="59">
        <v>3.1539999999999999E-2</v>
      </c>
      <c r="C5" s="108" t="s">
        <v>106</v>
      </c>
      <c r="D5" s="71">
        <v>0</v>
      </c>
    </row>
    <row r="6" spans="1:4" s="73" customFormat="1" ht="18" customHeight="1" x14ac:dyDescent="0.25">
      <c r="A6" s="61">
        <v>2006</v>
      </c>
      <c r="B6" s="80">
        <v>4.6829999999999899E-2</v>
      </c>
      <c r="C6" s="63">
        <v>1.5289999999999901E-2</v>
      </c>
      <c r="D6" s="64">
        <v>0</v>
      </c>
    </row>
    <row r="7" spans="1:4" s="73" customFormat="1" ht="18" customHeight="1" x14ac:dyDescent="0.25">
      <c r="A7" s="61">
        <v>2007</v>
      </c>
      <c r="B7" s="80">
        <v>5.0839999999999996E-2</v>
      </c>
      <c r="C7" s="63">
        <v>4.0100000000000968E-3</v>
      </c>
      <c r="D7" s="64">
        <v>0</v>
      </c>
    </row>
    <row r="8" spans="1:4" s="73" customFormat="1" ht="18" customHeight="1" x14ac:dyDescent="0.25">
      <c r="A8" s="61">
        <v>2008</v>
      </c>
      <c r="B8" s="80">
        <v>3.2959999999999996E-2</v>
      </c>
      <c r="C8" s="63">
        <v>-1.788E-2</v>
      </c>
      <c r="D8" s="64">
        <v>0</v>
      </c>
    </row>
    <row r="9" spans="1:4" s="73" customFormat="1" ht="18" customHeight="1" x14ac:dyDescent="0.25">
      <c r="A9" s="61">
        <v>2009</v>
      </c>
      <c r="B9" s="80">
        <v>1.755E-2</v>
      </c>
      <c r="C9" s="63">
        <v>-1.5409999999999997E-2</v>
      </c>
      <c r="D9" s="64">
        <v>0</v>
      </c>
    </row>
    <row r="10" spans="1:4" s="73" customFormat="1" ht="18" customHeight="1" x14ac:dyDescent="0.25">
      <c r="A10" s="61">
        <v>2010</v>
      </c>
      <c r="B10" s="80">
        <v>9.6100000000000005E-3</v>
      </c>
      <c r="C10" s="63">
        <v>-7.9399999999999991E-3</v>
      </c>
      <c r="D10" s="64">
        <v>0</v>
      </c>
    </row>
    <row r="11" spans="1:4" s="73" customFormat="1" ht="18" customHeight="1" x14ac:dyDescent="0.25">
      <c r="A11" s="61">
        <v>2011</v>
      </c>
      <c r="B11" s="80">
        <v>6.1999999999999998E-3</v>
      </c>
      <c r="C11" s="63">
        <v>-3.4100000000000007E-3</v>
      </c>
      <c r="D11" s="64">
        <v>0</v>
      </c>
    </row>
    <row r="12" spans="1:4" s="73" customFormat="1" ht="18" customHeight="1" x14ac:dyDescent="0.25">
      <c r="A12" s="61">
        <v>2012</v>
      </c>
      <c r="B12" s="80">
        <v>5.5999999999999904E-3</v>
      </c>
      <c r="C12" s="63">
        <v>-6.0000000000000938E-4</v>
      </c>
      <c r="D12" s="64">
        <v>0</v>
      </c>
    </row>
    <row r="13" spans="1:4" s="73" customFormat="1" ht="18" customHeight="1" x14ac:dyDescent="0.25">
      <c r="A13" s="61">
        <v>2013</v>
      </c>
      <c r="B13" s="80">
        <v>5.1000000000000004E-3</v>
      </c>
      <c r="C13" s="63">
        <v>-4.9999999999999004E-4</v>
      </c>
      <c r="D13" s="64">
        <v>0</v>
      </c>
    </row>
    <row r="14" spans="1:4" s="73" customFormat="1" ht="18" customHeight="1" thickBot="1" x14ac:dyDescent="0.3">
      <c r="A14" s="66">
        <v>2014</v>
      </c>
      <c r="B14" s="81">
        <v>5.0556999999999894E-3</v>
      </c>
      <c r="C14" s="68">
        <v>-4.4300000000010997E-5</v>
      </c>
      <c r="D14" s="79">
        <v>0</v>
      </c>
    </row>
    <row r="15" spans="1:4" s="73" customFormat="1" ht="18" customHeight="1" thickTop="1" x14ac:dyDescent="0.25">
      <c r="A15" s="61">
        <v>2015</v>
      </c>
      <c r="B15" s="80">
        <v>5.5000000000000005E-3</v>
      </c>
      <c r="C15" s="63">
        <v>4.4430000000001118E-4</v>
      </c>
      <c r="D15" s="64">
        <v>0</v>
      </c>
    </row>
    <row r="16" spans="1:4" s="73" customFormat="1" ht="18" customHeight="1" x14ac:dyDescent="0.25">
      <c r="A16" s="61">
        <v>2016</v>
      </c>
      <c r="B16" s="80">
        <v>6.9999999999999993E-3</v>
      </c>
      <c r="C16" s="63">
        <v>1.4999999999999987E-3</v>
      </c>
      <c r="D16" s="64">
        <v>0</v>
      </c>
    </row>
    <row r="17" spans="1:4" s="73" customFormat="1" ht="18" customHeight="1" x14ac:dyDescent="0.25">
      <c r="A17" s="61">
        <v>2017</v>
      </c>
      <c r="B17" s="80">
        <v>0.01</v>
      </c>
      <c r="C17" s="63">
        <v>3.0000000000000009E-3</v>
      </c>
      <c r="D17" s="64">
        <v>0</v>
      </c>
    </row>
    <row r="18" spans="1:4" s="73" customFormat="1" ht="18" customHeight="1" x14ac:dyDescent="0.25">
      <c r="A18" s="61">
        <v>2018</v>
      </c>
      <c r="B18" s="80">
        <v>1.4780408967851799E-2</v>
      </c>
      <c r="C18" s="63">
        <v>4.7804089678517986E-3</v>
      </c>
      <c r="D18" s="64">
        <v>2.4330201244319831E-4</v>
      </c>
    </row>
    <row r="19" spans="1:4" s="73" customFormat="1" ht="18" customHeight="1" x14ac:dyDescent="0.25">
      <c r="A19" s="61">
        <v>2019</v>
      </c>
      <c r="B19" s="80">
        <v>2.0978324233168498E-2</v>
      </c>
      <c r="C19" s="63">
        <v>6.1979152653166992E-3</v>
      </c>
      <c r="D19" s="64">
        <v>5.624328831773974E-4</v>
      </c>
    </row>
    <row r="20" spans="1:4" s="73" customFormat="1" ht="18" customHeight="1" x14ac:dyDescent="0.25">
      <c r="A20" s="61">
        <v>2020</v>
      </c>
      <c r="B20" s="80">
        <v>2.6166014241076199E-2</v>
      </c>
      <c r="C20" s="63">
        <v>5.1876900079077005E-3</v>
      </c>
      <c r="D20" s="64">
        <v>7.104967639347988E-4</v>
      </c>
    </row>
    <row r="21" spans="1:4" s="73" customFormat="1" ht="18" customHeight="1" x14ac:dyDescent="0.25">
      <c r="A21" s="61">
        <v>2021</v>
      </c>
      <c r="B21" s="80">
        <v>3.01918932369921E-2</v>
      </c>
      <c r="C21" s="63">
        <v>4.0258789959159019E-3</v>
      </c>
      <c r="D21" s="64">
        <v>7.3447067050680034E-4</v>
      </c>
    </row>
    <row r="22" spans="1:4" s="73" customFormat="1" ht="18" customHeight="1" x14ac:dyDescent="0.25">
      <c r="A22" s="61">
        <v>2022</v>
      </c>
      <c r="B22" s="80">
        <v>3.3255257693873899E-2</v>
      </c>
      <c r="C22" s="63">
        <v>3.0633644568817987E-3</v>
      </c>
      <c r="D22" s="64">
        <v>7.8176410058329593E-4</v>
      </c>
    </row>
    <row r="23" spans="1:4" s="73" customFormat="1" ht="18" customHeight="1" x14ac:dyDescent="0.25">
      <c r="A23" s="61">
        <v>2023</v>
      </c>
      <c r="B23" s="80">
        <v>3.5595672882568201E-2</v>
      </c>
      <c r="C23" s="63">
        <v>2.3404151886943017E-3</v>
      </c>
      <c r="D23" s="64">
        <v>8.4710779748010251E-4</v>
      </c>
    </row>
    <row r="24" spans="1:4" s="73" customFormat="1" ht="18" customHeight="1" x14ac:dyDescent="0.25">
      <c r="A24" s="61">
        <v>2024</v>
      </c>
      <c r="B24" s="80">
        <v>3.73831747260134E-2</v>
      </c>
      <c r="C24" s="63">
        <v>1.7875018434451995E-3</v>
      </c>
      <c r="D24" s="64">
        <v>9.1999548293819622E-4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6" t="s">
        <v>24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69" t="str">
        <f>Headings!F14</f>
        <v>Page 14</v>
      </c>
      <c r="B30" s="176"/>
      <c r="C30" s="176"/>
      <c r="D30" s="17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77" t="str">
        <f>Headings!E15</f>
        <v>September 2015 Investment Pool Real Rate of Return Forecast</v>
      </c>
      <c r="B1" s="178"/>
      <c r="C1" s="178"/>
      <c r="D1" s="178"/>
    </row>
    <row r="2" spans="1:4" ht="21.75" customHeight="1" x14ac:dyDescent="0.3">
      <c r="A2" s="177" t="s">
        <v>114</v>
      </c>
      <c r="B2" s="170"/>
      <c r="C2" s="170"/>
      <c r="D2" s="170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</row>
    <row r="5" spans="1:4" s="73" customFormat="1" ht="18" customHeight="1" x14ac:dyDescent="0.25">
      <c r="A5" s="56">
        <v>2005</v>
      </c>
      <c r="B5" s="59">
        <v>3.2009890109887529E-3</v>
      </c>
      <c r="C5" s="108" t="s">
        <v>106</v>
      </c>
      <c r="D5" s="71">
        <v>0</v>
      </c>
    </row>
    <row r="6" spans="1:4" s="73" customFormat="1" ht="18" customHeight="1" x14ac:dyDescent="0.25">
      <c r="A6" s="61">
        <v>2006</v>
      </c>
      <c r="B6" s="80">
        <v>9.5152504816955474E-3</v>
      </c>
      <c r="C6" s="63">
        <v>6.3142614707067946E-3</v>
      </c>
      <c r="D6" s="64">
        <v>0</v>
      </c>
    </row>
    <row r="7" spans="1:4" s="73" customFormat="1" ht="18" customHeight="1" x14ac:dyDescent="0.25">
      <c r="A7" s="61">
        <v>2007</v>
      </c>
      <c r="B7" s="80">
        <v>1.1585042846014026E-2</v>
      </c>
      <c r="C7" s="63">
        <v>2.069792364318479E-3</v>
      </c>
      <c r="D7" s="64">
        <v>0</v>
      </c>
    </row>
    <row r="8" spans="1:4" s="73" customFormat="1" ht="18" customHeight="1" x14ac:dyDescent="0.25">
      <c r="A8" s="61">
        <v>2008</v>
      </c>
      <c r="B8" s="80">
        <v>-8.69965708284548E-3</v>
      </c>
      <c r="C8" s="63">
        <v>-2.0284699928859506E-2</v>
      </c>
      <c r="D8" s="64">
        <v>0</v>
      </c>
    </row>
    <row r="9" spans="1:4" s="73" customFormat="1" ht="18" customHeight="1" x14ac:dyDescent="0.25">
      <c r="A9" s="61">
        <v>2009</v>
      </c>
      <c r="B9" s="80">
        <v>1.1657044481214518E-2</v>
      </c>
      <c r="C9" s="63">
        <v>2.0356701564059998E-2</v>
      </c>
      <c r="D9" s="64">
        <v>0</v>
      </c>
    </row>
    <row r="10" spans="1:4" s="73" customFormat="1" ht="18" customHeight="1" x14ac:dyDescent="0.25">
      <c r="A10" s="61">
        <v>2010</v>
      </c>
      <c r="B10" s="80">
        <v>6.6483265032442063E-3</v>
      </c>
      <c r="C10" s="63">
        <v>-5.0087179779703117E-3</v>
      </c>
      <c r="D10" s="64">
        <v>0</v>
      </c>
    </row>
    <row r="11" spans="1:4" s="73" customFormat="1" ht="18" customHeight="1" x14ac:dyDescent="0.25">
      <c r="A11" s="61">
        <v>2011</v>
      </c>
      <c r="B11" s="80">
        <v>-2.0048131806757796E-2</v>
      </c>
      <c r="C11" s="63">
        <v>-2.6696458310002003E-2</v>
      </c>
      <c r="D11" s="64">
        <v>0</v>
      </c>
    </row>
    <row r="12" spans="1:4" s="73" customFormat="1" ht="18" customHeight="1" x14ac:dyDescent="0.25">
      <c r="A12" s="61">
        <v>2012</v>
      </c>
      <c r="B12" s="80">
        <v>-1.9251061119654134E-2</v>
      </c>
      <c r="C12" s="63">
        <v>7.9707068710366258E-4</v>
      </c>
      <c r="D12" s="64">
        <v>0</v>
      </c>
    </row>
    <row r="13" spans="1:4" s="73" customFormat="1" ht="18" customHeight="1" x14ac:dyDescent="0.25">
      <c r="A13" s="61">
        <v>2013</v>
      </c>
      <c r="B13" s="80">
        <v>-6.9663760592472146E-3</v>
      </c>
      <c r="C13" s="63">
        <v>1.2284685060406919E-2</v>
      </c>
      <c r="D13" s="64">
        <v>0</v>
      </c>
    </row>
    <row r="14" spans="1:4" s="73" customFormat="1" ht="18" customHeight="1" thickBot="1" x14ac:dyDescent="0.3">
      <c r="A14" s="66">
        <v>2014</v>
      </c>
      <c r="B14" s="81">
        <v>-1.3144281885471898E-2</v>
      </c>
      <c r="C14" s="68">
        <v>-6.1779058262246833E-3</v>
      </c>
      <c r="D14" s="79">
        <v>0</v>
      </c>
    </row>
    <row r="15" spans="1:4" s="73" customFormat="1" ht="18" customHeight="1" thickTop="1" x14ac:dyDescent="0.25">
      <c r="A15" s="61">
        <v>2015</v>
      </c>
      <c r="B15" s="80">
        <v>-5.4866258686580016E-3</v>
      </c>
      <c r="C15" s="63">
        <v>7.6576560168138963E-3</v>
      </c>
      <c r="D15" s="64">
        <v>-1.9602190841313538E-3</v>
      </c>
    </row>
    <row r="16" spans="1:4" s="73" customFormat="1" ht="18" customHeight="1" x14ac:dyDescent="0.25">
      <c r="A16" s="61">
        <v>2016</v>
      </c>
      <c r="B16" s="80">
        <v>-1.3782972411029104E-2</v>
      </c>
      <c r="C16" s="63">
        <v>-8.2963465423711025E-3</v>
      </c>
      <c r="D16" s="64">
        <v>-2.2561613060956276E-4</v>
      </c>
    </row>
    <row r="17" spans="1:4" s="73" customFormat="1" ht="18" customHeight="1" x14ac:dyDescent="0.25">
      <c r="A17" s="61">
        <v>2017</v>
      </c>
      <c r="B17" s="80">
        <v>-1.3917680664719878E-2</v>
      </c>
      <c r="C17" s="63">
        <v>-1.3470825369077399E-4</v>
      </c>
      <c r="D17" s="64">
        <v>-1.3025170832736688E-4</v>
      </c>
    </row>
    <row r="18" spans="1:4" s="73" customFormat="1" ht="18" customHeight="1" x14ac:dyDescent="0.25">
      <c r="A18" s="61">
        <v>2018</v>
      </c>
      <c r="B18" s="80">
        <v>-9.7489517639834933E-3</v>
      </c>
      <c r="C18" s="63">
        <v>4.1687289007363848E-3</v>
      </c>
      <c r="D18" s="64">
        <v>3.4255655257753315E-4</v>
      </c>
    </row>
    <row r="19" spans="1:4" s="73" customFormat="1" ht="18" customHeight="1" x14ac:dyDescent="0.25">
      <c r="A19" s="61">
        <v>2019</v>
      </c>
      <c r="B19" s="80">
        <v>-3.3628802079923581E-3</v>
      </c>
      <c r="C19" s="63">
        <v>6.3860715559911352E-3</v>
      </c>
      <c r="D19" s="64">
        <v>3.8174855556871723E-4</v>
      </c>
    </row>
    <row r="20" spans="1:4" s="73" customFormat="1" ht="18" customHeight="1" x14ac:dyDescent="0.25">
      <c r="A20" s="61">
        <v>2020</v>
      </c>
      <c r="B20" s="80">
        <v>8.4257264274500976E-4</v>
      </c>
      <c r="C20" s="63">
        <v>4.2054528507373679E-3</v>
      </c>
      <c r="D20" s="64">
        <v>-4.6991716756750179E-4</v>
      </c>
    </row>
    <row r="21" spans="1:4" s="73" customFormat="1" ht="18" customHeight="1" x14ac:dyDescent="0.25">
      <c r="A21" s="61">
        <v>2021</v>
      </c>
      <c r="B21" s="80">
        <v>4.7566570112995699E-3</v>
      </c>
      <c r="C21" s="63">
        <v>3.9140843685545601E-3</v>
      </c>
      <c r="D21" s="64">
        <v>-4.1430118628671408E-4</v>
      </c>
    </row>
    <row r="22" spans="1:4" s="73" customFormat="1" ht="18" customHeight="1" x14ac:dyDescent="0.25">
      <c r="A22" s="61">
        <v>2022</v>
      </c>
      <c r="B22" s="80">
        <v>6.5253026612976939E-3</v>
      </c>
      <c r="C22" s="63">
        <v>1.768645649998124E-3</v>
      </c>
      <c r="D22" s="64">
        <v>9.313384484488374E-5</v>
      </c>
    </row>
    <row r="23" spans="1:4" s="73" customFormat="1" ht="18" customHeight="1" x14ac:dyDescent="0.25">
      <c r="A23" s="61">
        <v>2023</v>
      </c>
      <c r="B23" s="80">
        <v>8.8181631941950389E-3</v>
      </c>
      <c r="C23" s="63">
        <v>2.292860532897345E-3</v>
      </c>
      <c r="D23" s="64">
        <v>4.4704149543783878E-4</v>
      </c>
    </row>
    <row r="24" spans="1:4" s="73" customFormat="1" ht="18" customHeight="1" x14ac:dyDescent="0.25">
      <c r="A24" s="61">
        <v>2024</v>
      </c>
      <c r="B24" s="80">
        <v>1.072764605497234E-2</v>
      </c>
      <c r="C24" s="63">
        <v>1.9094828607773007E-3</v>
      </c>
      <c r="D24" s="64">
        <v>4.5069073387704606E-4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52</v>
      </c>
      <c r="B27" s="3"/>
      <c r="C27" s="3"/>
    </row>
    <row r="28" spans="1:4" ht="21.75" customHeight="1" x14ac:dyDescent="0.3">
      <c r="A28" s="37" t="s">
        <v>14</v>
      </c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69" t="str">
        <f>Headings!F15</f>
        <v>Page 15</v>
      </c>
      <c r="B30" s="176"/>
      <c r="C30" s="176"/>
      <c r="D30" s="17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77" t="str">
        <f>Headings!E16</f>
        <v>September 2015 National CPI-U Forecast</v>
      </c>
      <c r="B1" s="178"/>
      <c r="C1" s="178"/>
      <c r="D1" s="178"/>
    </row>
    <row r="2" spans="1:4" ht="21.75" customHeight="1" x14ac:dyDescent="0.3">
      <c r="A2" s="177" t="s">
        <v>114</v>
      </c>
      <c r="B2" s="170"/>
      <c r="C2" s="170"/>
      <c r="D2" s="170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</row>
    <row r="5" spans="1:4" s="73" customFormat="1" ht="18" customHeight="1" x14ac:dyDescent="0.25">
      <c r="A5" s="56">
        <v>2005</v>
      </c>
      <c r="B5" s="59">
        <v>3.3880359978824798E-2</v>
      </c>
      <c r="C5" s="108" t="s">
        <v>106</v>
      </c>
      <c r="D5" s="71">
        <v>0</v>
      </c>
    </row>
    <row r="6" spans="1:4" s="73" customFormat="1" ht="18" customHeight="1" x14ac:dyDescent="0.25">
      <c r="A6" s="61">
        <v>2006</v>
      </c>
      <c r="B6" s="80">
        <v>3.2258064516128997E-2</v>
      </c>
      <c r="C6" s="63">
        <v>-1.6222954626958011E-3</v>
      </c>
      <c r="D6" s="64">
        <v>0</v>
      </c>
    </row>
    <row r="7" spans="1:4" s="73" customFormat="1" ht="18" customHeight="1" x14ac:dyDescent="0.25">
      <c r="A7" s="61">
        <v>2007</v>
      </c>
      <c r="B7" s="80">
        <v>2.84821428571429E-2</v>
      </c>
      <c r="C7" s="63">
        <v>-3.7759216589860964E-3</v>
      </c>
      <c r="D7" s="64">
        <v>0</v>
      </c>
    </row>
    <row r="8" spans="1:4" s="73" customFormat="1" ht="18" customHeight="1" x14ac:dyDescent="0.25">
      <c r="A8" s="61">
        <v>2008</v>
      </c>
      <c r="B8" s="80">
        <v>3.8395501152684801E-2</v>
      </c>
      <c r="C8" s="63">
        <v>9.9133582955419006E-3</v>
      </c>
      <c r="D8" s="64">
        <v>0</v>
      </c>
    </row>
    <row r="9" spans="1:4" s="73" customFormat="1" ht="18" customHeight="1" x14ac:dyDescent="0.25">
      <c r="A9" s="61">
        <v>2009</v>
      </c>
      <c r="B9" s="80">
        <v>-3.5577767146764898E-3</v>
      </c>
      <c r="C9" s="63">
        <v>-4.1953277867361291E-2</v>
      </c>
      <c r="D9" s="64">
        <v>0</v>
      </c>
    </row>
    <row r="10" spans="1:4" s="73" customFormat="1" ht="18" customHeight="1" x14ac:dyDescent="0.25">
      <c r="A10" s="61">
        <v>2010</v>
      </c>
      <c r="B10" s="80">
        <v>1.64027650242148E-2</v>
      </c>
      <c r="C10" s="63">
        <v>1.996054173889129E-2</v>
      </c>
      <c r="D10" s="64">
        <v>0</v>
      </c>
    </row>
    <row r="11" spans="1:4" s="73" customFormat="1" ht="18" customHeight="1" x14ac:dyDescent="0.25">
      <c r="A11" s="61">
        <v>2011</v>
      </c>
      <c r="B11" s="80">
        <v>3.1565285981582696E-2</v>
      </c>
      <c r="C11" s="63">
        <v>1.5162520957367896E-2</v>
      </c>
      <c r="D11" s="64">
        <v>0</v>
      </c>
    </row>
    <row r="12" spans="1:4" s="73" customFormat="1" ht="18" customHeight="1" x14ac:dyDescent="0.25">
      <c r="A12" s="61">
        <v>2012</v>
      </c>
      <c r="B12" s="80">
        <v>2.0694499397614301E-2</v>
      </c>
      <c r="C12" s="63">
        <v>-1.0870786583968395E-2</v>
      </c>
      <c r="D12" s="64">
        <v>0</v>
      </c>
    </row>
    <row r="13" spans="1:4" s="73" customFormat="1" ht="18" customHeight="1" x14ac:dyDescent="0.25">
      <c r="A13" s="61">
        <v>2013</v>
      </c>
      <c r="B13" s="80">
        <v>1.46475953204352E-2</v>
      </c>
      <c r="C13" s="63">
        <v>-6.0469040771791004E-3</v>
      </c>
      <c r="D13" s="64">
        <v>0</v>
      </c>
    </row>
    <row r="14" spans="1:4" s="73" customFormat="1" ht="18" customHeight="1" thickBot="1" x14ac:dyDescent="0.3">
      <c r="A14" s="66">
        <v>2014</v>
      </c>
      <c r="B14" s="81">
        <v>1.62218778572869E-2</v>
      </c>
      <c r="C14" s="68">
        <v>1.5742825368517E-3</v>
      </c>
      <c r="D14" s="79">
        <v>0</v>
      </c>
    </row>
    <row r="15" spans="1:4" s="73" customFormat="1" ht="18" customHeight="1" thickTop="1" x14ac:dyDescent="0.25">
      <c r="A15" s="61">
        <v>2015</v>
      </c>
      <c r="B15" s="80">
        <v>3.9966027989420299E-3</v>
      </c>
      <c r="C15" s="63">
        <v>-1.2225275058344871E-2</v>
      </c>
      <c r="D15" s="64">
        <v>1.0010103401902298E-3</v>
      </c>
    </row>
    <row r="16" spans="1:4" s="73" customFormat="1" ht="18" customHeight="1" x14ac:dyDescent="0.25">
      <c r="A16" s="61">
        <v>2016</v>
      </c>
      <c r="B16" s="80">
        <v>2.13966747144167E-2</v>
      </c>
      <c r="C16" s="63">
        <v>1.7400071915474671E-2</v>
      </c>
      <c r="D16" s="64">
        <v>1.0979146480062998E-3</v>
      </c>
    </row>
    <row r="17" spans="1:4" s="73" customFormat="1" ht="18" customHeight="1" x14ac:dyDescent="0.25">
      <c r="A17" s="61">
        <v>2017</v>
      </c>
      <c r="B17" s="80">
        <v>2.31918411663543E-2</v>
      </c>
      <c r="C17" s="63">
        <v>1.7951664519375993E-3</v>
      </c>
      <c r="D17" s="64">
        <v>-3.8257301305490155E-4</v>
      </c>
    </row>
    <row r="18" spans="1:4" s="73" customFormat="1" ht="18" customHeight="1" x14ac:dyDescent="0.25">
      <c r="A18" s="61">
        <v>2018</v>
      </c>
      <c r="B18" s="80">
        <v>2.5401434607911503E-2</v>
      </c>
      <c r="C18" s="63">
        <v>2.2095934415572033E-3</v>
      </c>
      <c r="D18" s="64">
        <v>5.3479988486760527E-4</v>
      </c>
    </row>
    <row r="19" spans="1:4" s="73" customFormat="1" ht="18" customHeight="1" x14ac:dyDescent="0.25">
      <c r="A19" s="61">
        <v>2019</v>
      </c>
      <c r="B19" s="80">
        <v>2.49031140157597E-2</v>
      </c>
      <c r="C19" s="63">
        <v>-4.983205921518033E-4</v>
      </c>
      <c r="D19" s="64">
        <v>1.5024335732673998E-3</v>
      </c>
    </row>
    <row r="20" spans="1:4" s="73" customFormat="1" ht="18" customHeight="1" x14ac:dyDescent="0.25">
      <c r="A20" s="61">
        <v>2020</v>
      </c>
      <c r="B20" s="80">
        <v>2.3324369021323701E-2</v>
      </c>
      <c r="C20" s="63">
        <v>-1.5787449944359988E-3</v>
      </c>
      <c r="D20" s="64">
        <v>2.0928478664769996E-3</v>
      </c>
    </row>
    <row r="21" spans="1:4" s="73" customFormat="1" ht="18" customHeight="1" x14ac:dyDescent="0.25">
      <c r="A21" s="61">
        <v>2021</v>
      </c>
      <c r="B21" s="80">
        <v>2.5199508258161297E-2</v>
      </c>
      <c r="C21" s="63">
        <v>1.875139236837596E-3</v>
      </c>
      <c r="D21" s="64">
        <v>2.5291996841979962E-3</v>
      </c>
    </row>
    <row r="22" spans="1:4" s="73" customFormat="1" ht="18" customHeight="1" x14ac:dyDescent="0.25">
      <c r="A22" s="61">
        <v>2022</v>
      </c>
      <c r="B22" s="80">
        <v>2.75397635738973E-2</v>
      </c>
      <c r="C22" s="63">
        <v>2.3402553157360027E-3</v>
      </c>
      <c r="D22" s="64">
        <v>1.6709784407797981E-3</v>
      </c>
    </row>
    <row r="23" spans="1:4" s="73" customFormat="1" ht="18" customHeight="1" x14ac:dyDescent="0.25">
      <c r="A23" s="61">
        <v>2023</v>
      </c>
      <c r="B23" s="80">
        <v>2.8053631396033996E-2</v>
      </c>
      <c r="C23" s="63">
        <v>5.1386782213669671E-4</v>
      </c>
      <c r="D23" s="64">
        <v>1.1015274696501987E-3</v>
      </c>
    </row>
    <row r="24" spans="1:4" s="73" customFormat="1" ht="18" customHeight="1" x14ac:dyDescent="0.25">
      <c r="A24" s="61">
        <v>2024</v>
      </c>
      <c r="B24" s="80">
        <v>2.7238194795903298E-2</v>
      </c>
      <c r="C24" s="63">
        <v>-8.1543660013069785E-4</v>
      </c>
      <c r="D24" s="64">
        <v>1.5583552340057982E-3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169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69" t="str">
        <f>Headings!F16</f>
        <v>Page 16</v>
      </c>
      <c r="B30" s="176"/>
      <c r="C30" s="176"/>
      <c r="D30" s="17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5" ht="23.25" x14ac:dyDescent="0.3">
      <c r="A1" s="177" t="str">
        <f>Headings!E17</f>
        <v>September 2015 National CPI-W Forecast</v>
      </c>
      <c r="B1" s="178"/>
      <c r="C1" s="178"/>
      <c r="D1" s="178"/>
    </row>
    <row r="2" spans="1:5" ht="21.75" customHeight="1" x14ac:dyDescent="0.3">
      <c r="A2" s="177" t="s">
        <v>114</v>
      </c>
      <c r="B2" s="170"/>
      <c r="C2" s="170"/>
      <c r="D2" s="170"/>
    </row>
    <row r="4" spans="1:5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</row>
    <row r="5" spans="1:5" s="73" customFormat="1" ht="18" customHeight="1" x14ac:dyDescent="0.25">
      <c r="A5" s="56">
        <v>2005</v>
      </c>
      <c r="B5" s="59">
        <v>3.5230352303523095E-2</v>
      </c>
      <c r="C5" s="108" t="s">
        <v>106</v>
      </c>
      <c r="D5" s="121">
        <v>0</v>
      </c>
    </row>
    <row r="6" spans="1:5" s="73" customFormat="1" ht="18" customHeight="1" x14ac:dyDescent="0.25">
      <c r="A6" s="61">
        <v>2006</v>
      </c>
      <c r="B6" s="80">
        <v>3.1937172774869099E-2</v>
      </c>
      <c r="C6" s="63">
        <v>-3.2931795286539958E-3</v>
      </c>
      <c r="D6" s="109">
        <v>0</v>
      </c>
    </row>
    <row r="7" spans="1:5" s="73" customFormat="1" ht="18" customHeight="1" x14ac:dyDescent="0.25">
      <c r="A7" s="61">
        <v>2007</v>
      </c>
      <c r="B7" s="80">
        <v>2.8751902587519099E-2</v>
      </c>
      <c r="C7" s="63">
        <v>-3.1852701873500006E-3</v>
      </c>
      <c r="D7" s="109">
        <v>0</v>
      </c>
    </row>
    <row r="8" spans="1:5" s="73" customFormat="1" ht="18" customHeight="1" x14ac:dyDescent="0.25">
      <c r="A8" s="61">
        <v>2008</v>
      </c>
      <c r="B8" s="80">
        <v>4.0864637736909896E-2</v>
      </c>
      <c r="C8" s="63">
        <v>1.2112735149390798E-2</v>
      </c>
      <c r="D8" s="109">
        <v>0</v>
      </c>
    </row>
    <row r="9" spans="1:5" s="73" customFormat="1" ht="18" customHeight="1" x14ac:dyDescent="0.25">
      <c r="A9" s="61">
        <v>2009</v>
      </c>
      <c r="B9" s="80">
        <v>-6.7423822452180506E-3</v>
      </c>
      <c r="C9" s="63">
        <v>-4.7607019982127949E-2</v>
      </c>
      <c r="D9" s="109">
        <v>0</v>
      </c>
    </row>
    <row r="10" spans="1:5" s="73" customFormat="1" ht="18" customHeight="1" x14ac:dyDescent="0.25">
      <c r="A10" s="61">
        <v>2010</v>
      </c>
      <c r="B10" s="80">
        <v>2.0688832705242501E-2</v>
      </c>
      <c r="C10" s="63">
        <v>2.7431214950460553E-2</v>
      </c>
      <c r="D10" s="109">
        <v>0</v>
      </c>
    </row>
    <row r="11" spans="1:5" s="73" customFormat="1" ht="18" customHeight="1" x14ac:dyDescent="0.25">
      <c r="A11" s="61">
        <v>2011</v>
      </c>
      <c r="B11" s="80">
        <v>3.5556884940200997E-2</v>
      </c>
      <c r="C11" s="63">
        <v>1.4868052234958497E-2</v>
      </c>
      <c r="D11" s="109">
        <v>0</v>
      </c>
    </row>
    <row r="12" spans="1:5" s="73" customFormat="1" ht="18" customHeight="1" x14ac:dyDescent="0.25">
      <c r="A12" s="61">
        <v>2012</v>
      </c>
      <c r="B12" s="80">
        <v>2.10041746586935E-2</v>
      </c>
      <c r="C12" s="63">
        <v>-1.4552710281507498E-2</v>
      </c>
      <c r="D12" s="109">
        <v>0</v>
      </c>
    </row>
    <row r="13" spans="1:5" s="73" customFormat="1" ht="18" customHeight="1" x14ac:dyDescent="0.25">
      <c r="A13" s="61">
        <v>2013</v>
      </c>
      <c r="B13" s="80">
        <v>1.3680827833743602E-2</v>
      </c>
      <c r="C13" s="63">
        <v>-7.323346824949898E-3</v>
      </c>
      <c r="D13" s="109">
        <v>0</v>
      </c>
    </row>
    <row r="14" spans="1:5" s="73" customFormat="1" ht="18" customHeight="1" thickBot="1" x14ac:dyDescent="0.3">
      <c r="A14" s="66">
        <v>2014</v>
      </c>
      <c r="B14" s="81">
        <v>1.50311349880516E-2</v>
      </c>
      <c r="C14" s="68">
        <v>1.3503071543079989E-3</v>
      </c>
      <c r="D14" s="109">
        <v>0</v>
      </c>
      <c r="E14" s="82"/>
    </row>
    <row r="15" spans="1:5" s="73" customFormat="1" ht="18" customHeight="1" thickTop="1" x14ac:dyDescent="0.25">
      <c r="A15" s="61">
        <v>2015</v>
      </c>
      <c r="B15" s="80">
        <v>1.280121211864E-3</v>
      </c>
      <c r="C15" s="63">
        <v>-1.37510137761876E-2</v>
      </c>
      <c r="D15" s="120">
        <v>-4.4716492742101987E-4</v>
      </c>
    </row>
    <row r="16" spans="1:5" s="73" customFormat="1" ht="18" customHeight="1" x14ac:dyDescent="0.25">
      <c r="A16" s="61">
        <v>2016</v>
      </c>
      <c r="B16" s="80">
        <v>2.03534812235306E-2</v>
      </c>
      <c r="C16" s="63">
        <v>1.9073360011666599E-2</v>
      </c>
      <c r="D16" s="109">
        <v>5.6896323103449928E-4</v>
      </c>
    </row>
    <row r="17" spans="1:4" s="73" customFormat="1" ht="18" customHeight="1" x14ac:dyDescent="0.25">
      <c r="A17" s="61">
        <v>2017</v>
      </c>
      <c r="B17" s="80">
        <v>2.3592658082249099E-2</v>
      </c>
      <c r="C17" s="63">
        <v>3.2391768587184989E-3</v>
      </c>
      <c r="D17" s="109">
        <v>2.2691916130299777E-4</v>
      </c>
    </row>
    <row r="18" spans="1:4" s="73" customFormat="1" ht="18" customHeight="1" x14ac:dyDescent="0.25">
      <c r="A18" s="61">
        <v>2018</v>
      </c>
      <c r="B18" s="80">
        <v>2.4314414353825801E-2</v>
      </c>
      <c r="C18" s="63">
        <v>7.2175627157670258E-4</v>
      </c>
      <c r="D18" s="109">
        <v>-5.0592635889620124E-4</v>
      </c>
    </row>
    <row r="19" spans="1:4" s="73" customFormat="1" ht="18" customHeight="1" x14ac:dyDescent="0.25">
      <c r="A19" s="61">
        <v>2019</v>
      </c>
      <c r="B19" s="80">
        <v>2.4366472940002503E-2</v>
      </c>
      <c r="C19" s="63">
        <v>5.2058586176701588E-5</v>
      </c>
      <c r="D19" s="109">
        <v>8.6904906211100058E-4</v>
      </c>
    </row>
    <row r="20" spans="1:4" s="73" customFormat="1" ht="18" customHeight="1" x14ac:dyDescent="0.25">
      <c r="A20" s="61">
        <v>2020</v>
      </c>
      <c r="B20" s="80">
        <v>2.2908239145781901E-2</v>
      </c>
      <c r="C20" s="63">
        <v>-1.4582337942206022E-3</v>
      </c>
      <c r="D20" s="109">
        <v>2.4978232356547975E-3</v>
      </c>
    </row>
    <row r="21" spans="1:4" s="73" customFormat="1" ht="18" customHeight="1" x14ac:dyDescent="0.25">
      <c r="A21" s="61">
        <v>2021</v>
      </c>
      <c r="B21" s="80">
        <v>2.4681707095761701E-2</v>
      </c>
      <c r="C21" s="63">
        <v>1.7734679499798005E-3</v>
      </c>
      <c r="D21" s="109">
        <v>1.6373597459111017E-3</v>
      </c>
    </row>
    <row r="22" spans="1:4" s="73" customFormat="1" ht="18" customHeight="1" x14ac:dyDescent="0.25">
      <c r="A22" s="61">
        <v>2022</v>
      </c>
      <c r="B22" s="80">
        <v>2.65717150885574E-2</v>
      </c>
      <c r="C22" s="63">
        <v>1.8900079927956989E-3</v>
      </c>
      <c r="D22" s="109">
        <v>8.9206860339240135E-4</v>
      </c>
    </row>
    <row r="23" spans="1:4" s="73" customFormat="1" ht="18" customHeight="1" x14ac:dyDescent="0.25">
      <c r="A23" s="61">
        <v>2023</v>
      </c>
      <c r="B23" s="80">
        <v>2.6853634556882298E-2</v>
      </c>
      <c r="C23" s="63">
        <v>2.8191946832489823E-4</v>
      </c>
      <c r="D23" s="109">
        <v>5.1909882680289954E-4</v>
      </c>
    </row>
    <row r="24" spans="1:4" s="73" customFormat="1" ht="18" customHeight="1" x14ac:dyDescent="0.25">
      <c r="A24" s="61">
        <v>2024</v>
      </c>
      <c r="B24" s="80">
        <v>2.6240987315642599E-2</v>
      </c>
      <c r="C24" s="63">
        <v>-6.1264724123969924E-4</v>
      </c>
      <c r="D24" s="109">
        <v>8.6079849983659862E-4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42" t="s">
        <v>218</v>
      </c>
      <c r="B27" s="3"/>
      <c r="C27" s="3"/>
    </row>
    <row r="28" spans="1:4" ht="21.75" customHeight="1" x14ac:dyDescent="0.3">
      <c r="A28" s="3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69" t="str">
        <f>Headings!F17</f>
        <v>Page 17</v>
      </c>
      <c r="B30" s="176"/>
      <c r="C30" s="176"/>
      <c r="D30" s="17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77" t="str">
        <f>Headings!E18</f>
        <v>September 2015 Seattle Annual CPI-U Forecast</v>
      </c>
      <c r="B1" s="178"/>
      <c r="C1" s="178"/>
      <c r="D1" s="178"/>
    </row>
    <row r="2" spans="1:4" ht="21.75" customHeight="1" x14ac:dyDescent="0.3">
      <c r="A2" s="177" t="s">
        <v>114</v>
      </c>
      <c r="B2" s="170"/>
      <c r="C2" s="170"/>
      <c r="D2" s="170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</row>
    <row r="5" spans="1:4" s="73" customFormat="1" ht="18" customHeight="1" x14ac:dyDescent="0.25">
      <c r="A5" s="56">
        <v>2005</v>
      </c>
      <c r="B5" s="59">
        <v>2.82485875706215E-2</v>
      </c>
      <c r="C5" s="108" t="s">
        <v>106</v>
      </c>
      <c r="D5" s="71">
        <v>0</v>
      </c>
    </row>
    <row r="6" spans="1:4" s="73" customFormat="1" ht="18" customHeight="1" x14ac:dyDescent="0.25">
      <c r="A6" s="61">
        <v>2006</v>
      </c>
      <c r="B6" s="80">
        <v>3.6963036963036905E-2</v>
      </c>
      <c r="C6" s="63">
        <v>8.7144493924154048E-3</v>
      </c>
      <c r="D6" s="64">
        <v>0</v>
      </c>
    </row>
    <row r="7" spans="1:4" s="73" customFormat="1" ht="18" customHeight="1" x14ac:dyDescent="0.25">
      <c r="A7" s="61">
        <v>2007</v>
      </c>
      <c r="B7" s="80">
        <v>3.8805394990366102E-2</v>
      </c>
      <c r="C7" s="63">
        <v>1.8423580273291967E-3</v>
      </c>
      <c r="D7" s="64">
        <v>0</v>
      </c>
    </row>
    <row r="8" spans="1:4" s="73" customFormat="1" ht="18" customHeight="1" x14ac:dyDescent="0.25">
      <c r="A8" s="61">
        <v>2008</v>
      </c>
      <c r="B8" s="80">
        <v>4.20252624550208E-2</v>
      </c>
      <c r="C8" s="63">
        <v>3.2198674646546979E-3</v>
      </c>
      <c r="D8" s="64">
        <v>0</v>
      </c>
    </row>
    <row r="9" spans="1:4" s="73" customFormat="1" ht="18" customHeight="1" x14ac:dyDescent="0.25">
      <c r="A9" s="61">
        <v>2009</v>
      </c>
      <c r="B9" s="80">
        <v>5.8250526212737493E-3</v>
      </c>
      <c r="C9" s="63">
        <v>-3.6200209833747048E-2</v>
      </c>
      <c r="D9" s="64">
        <v>0</v>
      </c>
    </row>
    <row r="10" spans="1:4" s="73" customFormat="1" ht="18" customHeight="1" x14ac:dyDescent="0.25">
      <c r="A10" s="61">
        <v>2010</v>
      </c>
      <c r="B10" s="80">
        <v>2.9421133664857503E-3</v>
      </c>
      <c r="C10" s="63">
        <v>-2.882939254787999E-3</v>
      </c>
      <c r="D10" s="64">
        <v>0</v>
      </c>
    </row>
    <row r="11" spans="1:4" s="73" customFormat="1" ht="18" customHeight="1" x14ac:dyDescent="0.25">
      <c r="A11" s="61">
        <v>2011</v>
      </c>
      <c r="B11" s="80">
        <v>2.67851234930058E-2</v>
      </c>
      <c r="C11" s="63">
        <v>2.3843010126520049E-2</v>
      </c>
      <c r="D11" s="64">
        <v>0</v>
      </c>
    </row>
    <row r="12" spans="1:4" s="73" customFormat="1" ht="18" customHeight="1" x14ac:dyDescent="0.25">
      <c r="A12" s="61">
        <v>2012</v>
      </c>
      <c r="B12" s="80">
        <v>2.53388610830667E-2</v>
      </c>
      <c r="C12" s="63">
        <v>-1.4462624099391003E-3</v>
      </c>
      <c r="D12" s="64">
        <v>0</v>
      </c>
    </row>
    <row r="13" spans="1:4" s="73" customFormat="1" ht="18" customHeight="1" x14ac:dyDescent="0.25">
      <c r="A13" s="61">
        <v>2013</v>
      </c>
      <c r="B13" s="80">
        <v>1.2151024666579899E-2</v>
      </c>
      <c r="C13" s="63">
        <v>-1.3187836416486801E-2</v>
      </c>
      <c r="D13" s="64">
        <v>0</v>
      </c>
    </row>
    <row r="14" spans="1:4" s="73" customFormat="1" ht="18" customHeight="1" thickBot="1" x14ac:dyDescent="0.3">
      <c r="A14" s="61">
        <v>2014</v>
      </c>
      <c r="B14" s="80">
        <v>1.8442393909663398E-2</v>
      </c>
      <c r="C14" s="64">
        <v>6.2913692430834993E-3</v>
      </c>
      <c r="D14" s="64">
        <v>0</v>
      </c>
    </row>
    <row r="15" spans="1:4" s="73" customFormat="1" ht="18" customHeight="1" thickTop="1" x14ac:dyDescent="0.25">
      <c r="A15" s="76">
        <v>2015</v>
      </c>
      <c r="B15" s="69">
        <v>1.2629760514053201E-2</v>
      </c>
      <c r="C15" s="78">
        <v>-5.8126333956101967E-3</v>
      </c>
      <c r="D15" s="74">
        <v>1.9273378488010012E-3</v>
      </c>
    </row>
    <row r="16" spans="1:4" s="73" customFormat="1" ht="18" customHeight="1" x14ac:dyDescent="0.25">
      <c r="A16" s="61">
        <v>2016</v>
      </c>
      <c r="B16" s="80">
        <v>2.2810066112620899E-2</v>
      </c>
      <c r="C16" s="63">
        <v>1.0180305598567698E-2</v>
      </c>
      <c r="D16" s="64">
        <v>5.3724919338998811E-5</v>
      </c>
    </row>
    <row r="17" spans="1:4" s="73" customFormat="1" ht="18" customHeight="1" x14ac:dyDescent="0.25">
      <c r="A17" s="61">
        <v>2017</v>
      </c>
      <c r="B17" s="80">
        <v>2.5070459876042398E-2</v>
      </c>
      <c r="C17" s="63">
        <v>2.2603937634214991E-3</v>
      </c>
      <c r="D17" s="64">
        <v>2.3074788465479723E-4</v>
      </c>
    </row>
    <row r="18" spans="1:4" s="73" customFormat="1" ht="18" customHeight="1" x14ac:dyDescent="0.25">
      <c r="A18" s="61">
        <v>2018</v>
      </c>
      <c r="B18" s="80">
        <v>2.6112327653046597E-2</v>
      </c>
      <c r="C18" s="63">
        <v>1.041867777004199E-3</v>
      </c>
      <c r="D18" s="64">
        <v>-1.8906077400970139E-4</v>
      </c>
    </row>
    <row r="19" spans="1:4" s="73" customFormat="1" ht="18" customHeight="1" x14ac:dyDescent="0.25">
      <c r="A19" s="61">
        <v>2019</v>
      </c>
      <c r="B19" s="80">
        <v>2.6022866973263802E-2</v>
      </c>
      <c r="C19" s="63">
        <v>-8.9460679782795566E-5</v>
      </c>
      <c r="D19" s="64">
        <v>2.9968230628050346E-4</v>
      </c>
    </row>
    <row r="20" spans="1:4" s="73" customFormat="1" ht="18" customHeight="1" x14ac:dyDescent="0.25">
      <c r="A20" s="61">
        <v>2020</v>
      </c>
      <c r="B20" s="80">
        <v>2.6724309297521696E-2</v>
      </c>
      <c r="C20" s="63">
        <v>7.0144232425789488E-4</v>
      </c>
      <c r="D20" s="64">
        <v>2.0487625278183992E-3</v>
      </c>
    </row>
    <row r="21" spans="1:4" s="73" customFormat="1" ht="18" customHeight="1" x14ac:dyDescent="0.25">
      <c r="A21" s="61">
        <v>2021</v>
      </c>
      <c r="B21" s="80">
        <v>2.7373149890565898E-2</v>
      </c>
      <c r="C21" s="63">
        <v>6.4884059304420177E-4</v>
      </c>
      <c r="D21" s="64">
        <v>1.9843357905646973E-3</v>
      </c>
    </row>
    <row r="22" spans="1:4" s="73" customFormat="1" ht="18" customHeight="1" x14ac:dyDescent="0.25">
      <c r="A22" s="61">
        <v>2022</v>
      </c>
      <c r="B22" s="80">
        <v>2.9332300668039098E-2</v>
      </c>
      <c r="C22" s="63">
        <v>1.9591507774732002E-3</v>
      </c>
      <c r="D22" s="64">
        <v>1.1730411853443992E-3</v>
      </c>
    </row>
    <row r="23" spans="1:4" s="73" customFormat="1" ht="18" customHeight="1" x14ac:dyDescent="0.25">
      <c r="A23" s="61">
        <v>2023</v>
      </c>
      <c r="B23" s="80">
        <v>3.0023207475224599E-2</v>
      </c>
      <c r="C23" s="63">
        <v>6.9090680718550054E-4</v>
      </c>
      <c r="D23" s="64">
        <v>6.6238388898240061E-4</v>
      </c>
    </row>
    <row r="24" spans="1:4" s="73" customFormat="1" ht="18" customHeight="1" x14ac:dyDescent="0.25">
      <c r="A24" s="61">
        <v>2024</v>
      </c>
      <c r="B24" s="80">
        <v>2.9693563814398097E-2</v>
      </c>
      <c r="C24" s="63">
        <v>-3.2964366082650215E-4</v>
      </c>
      <c r="D24" s="64">
        <v>7.7901878971269739E-4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144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69" t="str">
        <f>Headings!F18</f>
        <v>Page 18</v>
      </c>
      <c r="B30" s="176"/>
      <c r="C30" s="176"/>
      <c r="D30" s="17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77" t="str">
        <f>Headings!E19</f>
        <v>September 2015 June-June Seattle CPI-W Forecast</v>
      </c>
      <c r="B1" s="178"/>
      <c r="C1" s="178"/>
      <c r="D1" s="178"/>
    </row>
    <row r="2" spans="1:4" ht="21.75" customHeight="1" x14ac:dyDescent="0.3">
      <c r="A2" s="177" t="s">
        <v>114</v>
      </c>
      <c r="B2" s="170"/>
      <c r="C2" s="170"/>
      <c r="D2" s="170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136" t="str">
        <f>Headings!E49</f>
        <v>% Change from July 2015 Forecast</v>
      </c>
    </row>
    <row r="5" spans="1:4" s="73" customFormat="1" ht="18" customHeight="1" x14ac:dyDescent="0.25">
      <c r="A5" s="56">
        <v>2005</v>
      </c>
      <c r="B5" s="59">
        <v>2.3099999999999999E-2</v>
      </c>
      <c r="C5" s="108" t="s">
        <v>106</v>
      </c>
      <c r="D5" s="109">
        <v>0</v>
      </c>
    </row>
    <row r="6" spans="1:4" s="73" customFormat="1" ht="18" customHeight="1" x14ac:dyDescent="0.25">
      <c r="A6" s="61">
        <v>2006</v>
      </c>
      <c r="B6" s="80">
        <v>4.6199999999999998E-2</v>
      </c>
      <c r="C6" s="63">
        <v>2.3099999999999999E-2</v>
      </c>
      <c r="D6" s="109">
        <v>0</v>
      </c>
    </row>
    <row r="7" spans="1:4" s="73" customFormat="1" ht="18" customHeight="1" x14ac:dyDescent="0.25">
      <c r="A7" s="61">
        <v>2007</v>
      </c>
      <c r="B7" s="80">
        <v>3.3099999999999997E-2</v>
      </c>
      <c r="C7" s="63">
        <v>-1.3100000000000001E-2</v>
      </c>
      <c r="D7" s="109">
        <v>0</v>
      </c>
    </row>
    <row r="8" spans="1:4" s="73" customFormat="1" ht="18" customHeight="1" x14ac:dyDescent="0.25">
      <c r="A8" s="61">
        <v>2008</v>
      </c>
      <c r="B8" s="80">
        <v>6.1900000000000004E-2</v>
      </c>
      <c r="C8" s="63">
        <v>2.8800000000000006E-2</v>
      </c>
      <c r="D8" s="109">
        <v>0</v>
      </c>
    </row>
    <row r="9" spans="1:4" s="73" customFormat="1" ht="18" customHeight="1" x14ac:dyDescent="0.25">
      <c r="A9" s="61">
        <v>2009</v>
      </c>
      <c r="B9" s="80">
        <v>-7.0999999999999995E-3</v>
      </c>
      <c r="C9" s="63">
        <v>-6.9000000000000006E-2</v>
      </c>
      <c r="D9" s="109">
        <v>0</v>
      </c>
    </row>
    <row r="10" spans="1:4" s="73" customFormat="1" ht="18" customHeight="1" x14ac:dyDescent="0.25">
      <c r="A10" s="61">
        <v>2010</v>
      </c>
      <c r="B10" s="80">
        <v>-5.9999999999999995E-4</v>
      </c>
      <c r="C10" s="63">
        <v>6.4999999999999997E-3</v>
      </c>
      <c r="D10" s="109">
        <v>0</v>
      </c>
    </row>
    <row r="11" spans="1:4" s="73" customFormat="1" ht="18" customHeight="1" x14ac:dyDescent="0.25">
      <c r="A11" s="61">
        <v>2011</v>
      </c>
      <c r="B11" s="80">
        <v>3.7000000000000005E-2</v>
      </c>
      <c r="C11" s="63">
        <v>3.7600000000000008E-2</v>
      </c>
      <c r="D11" s="109">
        <v>0</v>
      </c>
    </row>
    <row r="12" spans="1:4" s="73" customFormat="1" ht="18" customHeight="1" x14ac:dyDescent="0.25">
      <c r="A12" s="61">
        <v>2012</v>
      </c>
      <c r="B12" s="80">
        <v>2.6699999999999998E-2</v>
      </c>
      <c r="C12" s="63">
        <v>-1.0300000000000007E-2</v>
      </c>
      <c r="D12" s="109">
        <v>0</v>
      </c>
    </row>
    <row r="13" spans="1:4" s="73" customFormat="1" ht="18" customHeight="1" x14ac:dyDescent="0.25">
      <c r="A13" s="61">
        <v>2013</v>
      </c>
      <c r="B13" s="80">
        <v>1.1599999999999999E-2</v>
      </c>
      <c r="C13" s="63">
        <v>-1.5099999999999999E-2</v>
      </c>
      <c r="D13" s="109">
        <v>0</v>
      </c>
    </row>
    <row r="14" spans="1:4" s="73" customFormat="1" ht="18" customHeight="1" x14ac:dyDescent="0.25">
      <c r="A14" s="61">
        <v>2014</v>
      </c>
      <c r="B14" s="80">
        <v>2.23E-2</v>
      </c>
      <c r="C14" s="63">
        <v>1.0700000000000001E-2</v>
      </c>
      <c r="D14" s="109">
        <v>0</v>
      </c>
    </row>
    <row r="15" spans="1:4" s="73" customFormat="1" ht="18" customHeight="1" thickBot="1" x14ac:dyDescent="0.3">
      <c r="A15" s="66">
        <v>2015</v>
      </c>
      <c r="B15" s="81">
        <v>1.0773900000000001E-2</v>
      </c>
      <c r="C15" s="79">
        <v>-1.1526099999999999E-2</v>
      </c>
      <c r="D15" s="124">
        <v>-4.7677583882646535E-8</v>
      </c>
    </row>
    <row r="16" spans="1:4" s="73" customFormat="1" ht="18" customHeight="1" thickTop="1" x14ac:dyDescent="0.25">
      <c r="A16" s="61">
        <v>2016</v>
      </c>
      <c r="B16" s="80">
        <v>1.91488221036453E-2</v>
      </c>
      <c r="C16" s="63">
        <v>8.3749221036452989E-3</v>
      </c>
      <c r="D16" s="109">
        <v>5.2219763917120063E-4</v>
      </c>
    </row>
    <row r="17" spans="1:4" s="73" customFormat="1" ht="18" customHeight="1" x14ac:dyDescent="0.25">
      <c r="A17" s="61">
        <v>2017</v>
      </c>
      <c r="B17" s="80">
        <v>2.4212694379154499E-2</v>
      </c>
      <c r="C17" s="63">
        <v>5.0638722755091993E-3</v>
      </c>
      <c r="D17" s="109">
        <v>2.5548127225349937E-4</v>
      </c>
    </row>
    <row r="18" spans="1:4" s="73" customFormat="1" ht="18" customHeight="1" x14ac:dyDescent="0.25">
      <c r="A18" s="61">
        <v>2018</v>
      </c>
      <c r="B18" s="80">
        <v>2.5298508309938003E-2</v>
      </c>
      <c r="C18" s="63">
        <v>1.0858139307835038E-3</v>
      </c>
      <c r="D18" s="109">
        <v>-3.636865943537973E-4</v>
      </c>
    </row>
    <row r="19" spans="1:4" s="73" customFormat="1" ht="18" customHeight="1" x14ac:dyDescent="0.25">
      <c r="A19" s="61">
        <v>2019</v>
      </c>
      <c r="B19" s="80">
        <v>2.5463485641549499E-2</v>
      </c>
      <c r="C19" s="63">
        <v>1.6497733161149539E-4</v>
      </c>
      <c r="D19" s="109">
        <v>6.083060137598989E-4</v>
      </c>
    </row>
    <row r="20" spans="1:4" s="73" customFormat="1" ht="18" customHeight="1" x14ac:dyDescent="0.25">
      <c r="A20" s="61">
        <v>2020</v>
      </c>
      <c r="B20" s="80">
        <v>3.0691332256271599E-2</v>
      </c>
      <c r="C20" s="63">
        <v>5.2278466147221009E-3</v>
      </c>
      <c r="D20" s="109">
        <v>3.0358478402605013E-3</v>
      </c>
    </row>
    <row r="21" spans="1:4" s="73" customFormat="1" ht="18" customHeight="1" x14ac:dyDescent="0.25">
      <c r="A21" s="61">
        <v>2021</v>
      </c>
      <c r="B21" s="80">
        <v>3.2527221623907199E-2</v>
      </c>
      <c r="C21" s="63">
        <v>1.8358893676355993E-3</v>
      </c>
      <c r="D21" s="109">
        <v>2.3801740311495991E-3</v>
      </c>
    </row>
    <row r="22" spans="1:4" s="73" customFormat="1" ht="18" customHeight="1" x14ac:dyDescent="0.25">
      <c r="A22" s="61">
        <v>2022</v>
      </c>
      <c r="B22" s="80">
        <v>3.5158949115613E-2</v>
      </c>
      <c r="C22" s="63">
        <v>2.6317274917058014E-3</v>
      </c>
      <c r="D22" s="109">
        <v>1.3526675335249969E-3</v>
      </c>
    </row>
    <row r="23" spans="1:4" s="73" customFormat="1" ht="18" customHeight="1" x14ac:dyDescent="0.25">
      <c r="A23" s="61">
        <v>2023</v>
      </c>
      <c r="B23" s="80">
        <v>3.5944338102604896E-2</v>
      </c>
      <c r="C23" s="63">
        <v>7.8538898699189591E-4</v>
      </c>
      <c r="D23" s="109">
        <v>7.7482064360329811E-4</v>
      </c>
    </row>
    <row r="24" spans="1:4" s="73" customFormat="1" ht="18" customHeight="1" x14ac:dyDescent="0.25">
      <c r="A24" s="61">
        <v>2024</v>
      </c>
      <c r="B24" s="80">
        <v>3.5388994647313599E-2</v>
      </c>
      <c r="C24" s="63">
        <v>-5.5534345529129753E-4</v>
      </c>
      <c r="D24" s="109">
        <v>1.0905338060964997E-3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42" t="s">
        <v>219</v>
      </c>
      <c r="B27" s="3"/>
      <c r="C27" s="3"/>
    </row>
    <row r="28" spans="1:4" ht="21.75" customHeight="1" x14ac:dyDescent="0.3">
      <c r="A28" s="128" t="s">
        <v>220</v>
      </c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69" t="str">
        <f>Headings!F19</f>
        <v>Page 19</v>
      </c>
      <c r="B30" s="176"/>
      <c r="C30" s="176"/>
      <c r="D30" s="17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Headings!E2</f>
        <v>September 2015 Countywide Assessed Value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  <c r="E4" s="50" t="str">
        <f>Headings!F49</f>
        <v>$ Change from July 2015 Forecast</v>
      </c>
    </row>
    <row r="5" spans="1:5" ht="18" customHeight="1" x14ac:dyDescent="0.3">
      <c r="A5" s="56">
        <v>2005</v>
      </c>
      <c r="B5" s="57">
        <v>248911782322</v>
      </c>
      <c r="C5" s="108" t="s">
        <v>106</v>
      </c>
      <c r="D5" s="59">
        <v>0</v>
      </c>
      <c r="E5" s="60">
        <v>0</v>
      </c>
    </row>
    <row r="6" spans="1:5" ht="18" customHeight="1" x14ac:dyDescent="0.3">
      <c r="A6" s="61">
        <v>2006</v>
      </c>
      <c r="B6" s="62">
        <v>270571089672.00003</v>
      </c>
      <c r="C6" s="63">
        <v>8.7015998792620008E-2</v>
      </c>
      <c r="D6" s="64">
        <v>0</v>
      </c>
      <c r="E6" s="65">
        <v>0</v>
      </c>
    </row>
    <row r="7" spans="1:5" ht="18" customHeight="1" x14ac:dyDescent="0.3">
      <c r="A7" s="61">
        <v>2007</v>
      </c>
      <c r="B7" s="62">
        <v>298755199059</v>
      </c>
      <c r="C7" s="63">
        <v>0.10416526548038152</v>
      </c>
      <c r="D7" s="64">
        <v>0</v>
      </c>
      <c r="E7" s="65">
        <v>0</v>
      </c>
    </row>
    <row r="8" spans="1:5" ht="18" customHeight="1" x14ac:dyDescent="0.3">
      <c r="A8" s="61">
        <v>2008</v>
      </c>
      <c r="B8" s="62">
        <v>340995439590</v>
      </c>
      <c r="C8" s="63">
        <v>0.14138746593882079</v>
      </c>
      <c r="D8" s="64">
        <v>0</v>
      </c>
      <c r="E8" s="65">
        <v>0</v>
      </c>
    </row>
    <row r="9" spans="1:5" ht="18" customHeight="1" x14ac:dyDescent="0.3">
      <c r="A9" s="61">
        <v>2009</v>
      </c>
      <c r="B9" s="62">
        <v>386889727940</v>
      </c>
      <c r="C9" s="63">
        <v>0.13458915581153086</v>
      </c>
      <c r="D9" s="64">
        <v>0</v>
      </c>
      <c r="E9" s="65">
        <v>0</v>
      </c>
    </row>
    <row r="10" spans="1:5" ht="18" customHeight="1" x14ac:dyDescent="0.3">
      <c r="A10" s="61">
        <v>2010</v>
      </c>
      <c r="B10" s="62">
        <v>341971517510</v>
      </c>
      <c r="C10" s="63">
        <v>-0.11610080905783582</v>
      </c>
      <c r="D10" s="64">
        <v>0</v>
      </c>
      <c r="E10" s="65">
        <v>0</v>
      </c>
    </row>
    <row r="11" spans="1:5" ht="18" customHeight="1" x14ac:dyDescent="0.3">
      <c r="A11" s="61">
        <v>2011</v>
      </c>
      <c r="B11" s="62">
        <v>330414998630</v>
      </c>
      <c r="C11" s="63">
        <v>-3.3793805297431145E-2</v>
      </c>
      <c r="D11" s="64">
        <v>0</v>
      </c>
      <c r="E11" s="65">
        <v>0</v>
      </c>
    </row>
    <row r="12" spans="1:5" ht="18" customHeight="1" x14ac:dyDescent="0.3">
      <c r="A12" s="61">
        <v>2012</v>
      </c>
      <c r="B12" s="62">
        <v>319460937270</v>
      </c>
      <c r="C12" s="63">
        <v>-3.3152433773947387E-2</v>
      </c>
      <c r="D12" s="64">
        <v>0</v>
      </c>
      <c r="E12" s="65">
        <v>0</v>
      </c>
    </row>
    <row r="13" spans="1:5" ht="18" customHeight="1" x14ac:dyDescent="0.3">
      <c r="A13" s="61">
        <v>2013</v>
      </c>
      <c r="B13" s="62">
        <v>314746206667</v>
      </c>
      <c r="C13" s="64">
        <v>-1.4758394698551891E-2</v>
      </c>
      <c r="D13" s="64">
        <v>0</v>
      </c>
      <c r="E13" s="65">
        <v>0</v>
      </c>
    </row>
    <row r="14" spans="1:5" ht="18" customHeight="1" x14ac:dyDescent="0.3">
      <c r="A14" s="61">
        <v>2014</v>
      </c>
      <c r="B14" s="62">
        <v>340643616342</v>
      </c>
      <c r="C14" s="63">
        <v>8.228029163318662E-2</v>
      </c>
      <c r="D14" s="64">
        <v>0</v>
      </c>
      <c r="E14" s="65">
        <v>0</v>
      </c>
    </row>
    <row r="15" spans="1:5" ht="18" customHeight="1" thickBot="1" x14ac:dyDescent="0.35">
      <c r="A15" s="66">
        <v>2015</v>
      </c>
      <c r="B15" s="67">
        <v>388118855592</v>
      </c>
      <c r="C15" s="68">
        <v>0.13936923216061592</v>
      </c>
      <c r="D15" s="64">
        <v>0</v>
      </c>
      <c r="E15" s="111">
        <v>0</v>
      </c>
    </row>
    <row r="16" spans="1:5" ht="18" customHeight="1" thickTop="1" x14ac:dyDescent="0.3">
      <c r="A16" s="61">
        <v>2016</v>
      </c>
      <c r="B16" s="62">
        <v>418760778475.58502</v>
      </c>
      <c r="C16" s="63">
        <v>7.8949843436095568E-2</v>
      </c>
      <c r="D16" s="69">
        <v>3.5281585005662031E-3</v>
      </c>
      <c r="E16" s="65">
        <v>1472260033.5300293</v>
      </c>
    </row>
    <row r="17" spans="1:5" ht="18" customHeight="1" x14ac:dyDescent="0.3">
      <c r="A17" s="61">
        <v>2017</v>
      </c>
      <c r="B17" s="62">
        <v>436619907367.96796</v>
      </c>
      <c r="C17" s="63">
        <v>4.2647568278470382E-2</v>
      </c>
      <c r="D17" s="64">
        <v>3.2908005037739496E-3</v>
      </c>
      <c r="E17" s="65">
        <v>1432116202.4039307</v>
      </c>
    </row>
    <row r="18" spans="1:5" ht="18" customHeight="1" x14ac:dyDescent="0.3">
      <c r="A18" s="61">
        <v>2018</v>
      </c>
      <c r="B18" s="62">
        <v>453826080817.69501</v>
      </c>
      <c r="C18" s="63">
        <v>3.9407670514725934E-2</v>
      </c>
      <c r="D18" s="64">
        <v>3.4435347851105025E-3</v>
      </c>
      <c r="E18" s="65">
        <v>1557402924.5410156</v>
      </c>
    </row>
    <row r="19" spans="1:5" ht="18" customHeight="1" x14ac:dyDescent="0.3">
      <c r="A19" s="61">
        <v>2019</v>
      </c>
      <c r="B19" s="62">
        <v>473398624180.06</v>
      </c>
      <c r="C19" s="63">
        <v>4.3127850490874309E-2</v>
      </c>
      <c r="D19" s="64">
        <v>3.6324114362882298E-3</v>
      </c>
      <c r="E19" s="65">
        <v>1713354966.2210083</v>
      </c>
    </row>
    <row r="20" spans="1:5" ht="18" customHeight="1" x14ac:dyDescent="0.3">
      <c r="A20" s="61">
        <v>2020</v>
      </c>
      <c r="B20" s="62">
        <v>493782874019.96899</v>
      </c>
      <c r="C20" s="63">
        <v>4.3059377021247291E-2</v>
      </c>
      <c r="D20" s="64">
        <v>2.9310394248398541E-3</v>
      </c>
      <c r="E20" s="65">
        <v>1443067383.6690063</v>
      </c>
    </row>
    <row r="21" spans="1:5" ht="18" customHeight="1" x14ac:dyDescent="0.3">
      <c r="A21" s="61">
        <v>2021</v>
      </c>
      <c r="B21" s="62">
        <v>516911943210.815</v>
      </c>
      <c r="C21" s="63">
        <v>4.6840565778534238E-2</v>
      </c>
      <c r="D21" s="64">
        <v>3.1193466902872391E-3</v>
      </c>
      <c r="E21" s="65">
        <v>1607413479.3079834</v>
      </c>
    </row>
    <row r="22" spans="1:5" ht="18" customHeight="1" x14ac:dyDescent="0.3">
      <c r="A22" s="61">
        <v>2022</v>
      </c>
      <c r="B22" s="62">
        <v>544191255882.02496</v>
      </c>
      <c r="C22" s="63">
        <v>5.2773616530822798E-2</v>
      </c>
      <c r="D22" s="64">
        <v>3.1971271021591363E-3</v>
      </c>
      <c r="E22" s="65">
        <v>1734303823.1820068</v>
      </c>
    </row>
    <row r="23" spans="1:5" ht="18" customHeight="1" x14ac:dyDescent="0.3">
      <c r="A23" s="61">
        <v>2023</v>
      </c>
      <c r="B23" s="62">
        <v>569346780645.18298</v>
      </c>
      <c r="C23" s="63">
        <v>4.6225521801863456E-2</v>
      </c>
      <c r="D23" s="64">
        <v>2.8415906220915499E-3</v>
      </c>
      <c r="E23" s="65">
        <v>1613266230.4080811</v>
      </c>
    </row>
    <row r="24" spans="1:5" ht="18" customHeight="1" x14ac:dyDescent="0.3">
      <c r="A24" s="61">
        <v>2024</v>
      </c>
      <c r="B24" s="62">
        <v>595526204572.76001</v>
      </c>
      <c r="C24" s="63">
        <v>4.5981508664913351E-2</v>
      </c>
      <c r="D24" s="64">
        <v>2.2588855461960211E-3</v>
      </c>
      <c r="E24" s="65">
        <v>1342193674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42" t="s">
        <v>209</v>
      </c>
      <c r="B27" s="3"/>
      <c r="C27" s="3"/>
    </row>
    <row r="28" spans="1:5" ht="21.75" customHeight="1" x14ac:dyDescent="0.3">
      <c r="A28" s="26" t="s">
        <v>222</v>
      </c>
      <c r="B28" s="3"/>
      <c r="C28" s="3"/>
    </row>
    <row r="29" spans="1:5" ht="21.75" customHeight="1" x14ac:dyDescent="0.3">
      <c r="A29" s="26"/>
      <c r="B29" s="20"/>
      <c r="C29" s="20"/>
    </row>
    <row r="30" spans="1:5" ht="21.75" customHeight="1" x14ac:dyDescent="0.3">
      <c r="A30" s="169" t="str">
        <f>Headings!F2</f>
        <v>Page 2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1.625" style="119" customWidth="1"/>
    <col min="2" max="3" width="22.75" style="119" customWidth="1"/>
    <col min="4" max="4" width="11.75" style="1" customWidth="1"/>
    <col min="5" max="16384" width="10.75" style="1"/>
  </cols>
  <sheetData>
    <row r="1" spans="1:4" ht="23.25" x14ac:dyDescent="0.35">
      <c r="A1" s="177" t="str">
        <f>Headings!E20</f>
        <v>September 2015 Outyear COLA Comparison Forecast</v>
      </c>
      <c r="B1" s="177"/>
      <c r="C1" s="177"/>
      <c r="D1" s="179"/>
    </row>
    <row r="2" spans="1:4" ht="21.75" customHeight="1" x14ac:dyDescent="0.3">
      <c r="A2" s="177" t="s">
        <v>114</v>
      </c>
      <c r="B2" s="177"/>
      <c r="C2" s="177"/>
      <c r="D2" s="180"/>
    </row>
    <row r="3" spans="1:4" ht="21.75" customHeight="1" x14ac:dyDescent="0.3">
      <c r="A3" s="181"/>
      <c r="B3" s="181"/>
      <c r="C3" s="181"/>
      <c r="D3" s="180"/>
    </row>
    <row r="4" spans="1:4" ht="44.1" customHeight="1" x14ac:dyDescent="0.3">
      <c r="A4" s="4" t="s">
        <v>107</v>
      </c>
      <c r="B4" s="19" t="s">
        <v>128</v>
      </c>
      <c r="C4" s="118"/>
      <c r="D4" s="118"/>
    </row>
    <row r="5" spans="1:4" s="84" customFormat="1" ht="17.25" customHeight="1" x14ac:dyDescent="0.25">
      <c r="A5" s="83">
        <v>2013</v>
      </c>
      <c r="B5" s="59">
        <v>3.0936425100000001E-2</v>
      </c>
      <c r="C5" s="63"/>
      <c r="D5" s="133"/>
    </row>
    <row r="6" spans="1:4" s="84" customFormat="1" ht="17.25" customHeight="1" x14ac:dyDescent="0.25">
      <c r="A6" s="72">
        <v>2014</v>
      </c>
      <c r="B6" s="80">
        <v>1.6674399999999999E-2</v>
      </c>
      <c r="C6" s="63"/>
      <c r="D6" s="133"/>
    </row>
    <row r="7" spans="1:4" s="84" customFormat="1" ht="17.25" customHeight="1" thickBot="1" x14ac:dyDescent="0.3">
      <c r="A7" s="93">
        <v>2015</v>
      </c>
      <c r="B7" s="81">
        <v>1.4772499999999999E-2</v>
      </c>
      <c r="C7" s="63"/>
      <c r="D7" s="133"/>
    </row>
    <row r="8" spans="1:4" s="84" customFormat="1" ht="17.25" customHeight="1" thickTop="1" x14ac:dyDescent="0.25">
      <c r="A8" s="72">
        <v>2016</v>
      </c>
      <c r="B8" s="80">
        <v>1.0500000000000001E-2</v>
      </c>
      <c r="C8" s="63"/>
      <c r="D8" s="133"/>
    </row>
    <row r="9" spans="1:4" s="84" customFormat="1" ht="17.25" customHeight="1" x14ac:dyDescent="0.25">
      <c r="A9" s="72">
        <v>2017</v>
      </c>
      <c r="B9" s="80">
        <v>1.4200000000000001E-2</v>
      </c>
      <c r="C9" s="63"/>
      <c r="D9" s="133"/>
    </row>
    <row r="10" spans="1:4" s="84" customFormat="1" ht="17.25" customHeight="1" x14ac:dyDescent="0.25">
      <c r="A10" s="72">
        <v>2018</v>
      </c>
      <c r="B10" s="80">
        <v>2.06E-2</v>
      </c>
      <c r="C10" s="63"/>
      <c r="D10" s="133"/>
    </row>
    <row r="11" spans="1:4" s="84" customFormat="1" ht="17.25" customHeight="1" x14ac:dyDescent="0.25">
      <c r="A11" s="61"/>
      <c r="B11" s="63"/>
      <c r="C11" s="63"/>
      <c r="D11" s="133"/>
    </row>
    <row r="12" spans="1:4" s="84" customFormat="1" ht="17.25" customHeight="1" x14ac:dyDescent="0.25">
      <c r="A12" s="33" t="s">
        <v>4</v>
      </c>
      <c r="B12" s="63"/>
      <c r="C12" s="63"/>
      <c r="D12" s="133"/>
    </row>
    <row r="13" spans="1:4" s="84" customFormat="1" ht="17.25" customHeight="1" x14ac:dyDescent="0.25">
      <c r="A13" s="42" t="s">
        <v>223</v>
      </c>
      <c r="B13" s="63"/>
      <c r="C13" s="63"/>
      <c r="D13" s="133"/>
    </row>
    <row r="14" spans="1:4" s="84" customFormat="1" ht="17.25" customHeight="1" x14ac:dyDescent="0.25">
      <c r="A14" s="128" t="s">
        <v>224</v>
      </c>
      <c r="B14" s="63"/>
      <c r="C14" s="63"/>
      <c r="D14" s="133"/>
    </row>
    <row r="15" spans="1:4" s="84" customFormat="1" ht="17.25" customHeight="1" x14ac:dyDescent="0.25">
      <c r="A15" s="128" t="s">
        <v>225</v>
      </c>
      <c r="B15" s="63"/>
      <c r="C15" s="63"/>
      <c r="D15" s="133"/>
    </row>
    <row r="16" spans="1:4" s="84" customFormat="1" ht="17.25" customHeight="1" x14ac:dyDescent="0.25">
      <c r="A16" s="42" t="s">
        <v>240</v>
      </c>
      <c r="B16" s="63"/>
      <c r="C16" s="63"/>
      <c r="D16" s="133"/>
    </row>
    <row r="17" spans="1:5" ht="20.25" x14ac:dyDescent="0.3">
      <c r="A17" s="128" t="s">
        <v>241</v>
      </c>
      <c r="B17" s="3"/>
      <c r="C17" s="3"/>
    </row>
    <row r="18" spans="1:5" ht="21.75" customHeight="1" x14ac:dyDescent="0.3">
      <c r="A18" s="128"/>
      <c r="B18" s="16"/>
      <c r="C18" s="16"/>
      <c r="D18" s="15"/>
    </row>
    <row r="19" spans="1:5" ht="21.75" customHeight="1" x14ac:dyDescent="0.3">
      <c r="B19" s="16"/>
      <c r="C19" s="16"/>
      <c r="D19" s="15"/>
    </row>
    <row r="20" spans="1:5" ht="21.75" customHeight="1" x14ac:dyDescent="0.3">
      <c r="B20" s="16"/>
      <c r="C20" s="16"/>
      <c r="D20" s="15"/>
    </row>
    <row r="21" spans="1:5" ht="21.75" customHeight="1" x14ac:dyDescent="0.3">
      <c r="B21" s="16"/>
      <c r="C21" s="16"/>
      <c r="D21" s="15"/>
    </row>
    <row r="22" spans="1:5" ht="21.75" customHeight="1" x14ac:dyDescent="0.3">
      <c r="B22" s="16"/>
      <c r="C22" s="16"/>
      <c r="D22" s="15"/>
    </row>
    <row r="23" spans="1:5" ht="21.75" customHeight="1" x14ac:dyDescent="0.3">
      <c r="B23" s="17"/>
      <c r="C23" s="17"/>
      <c r="D23" s="15"/>
    </row>
    <row r="24" spans="1:5" ht="9.75" customHeight="1" x14ac:dyDescent="0.3">
      <c r="A24" s="18"/>
      <c r="B24" s="17"/>
      <c r="C24" s="17"/>
      <c r="D24" s="15"/>
    </row>
    <row r="25" spans="1:5" ht="21.75" customHeight="1" x14ac:dyDescent="0.3">
      <c r="A25" s="38"/>
      <c r="B25" s="17"/>
      <c r="C25" s="17"/>
      <c r="D25" s="15"/>
    </row>
    <row r="26" spans="1:5" ht="21.75" customHeight="1" x14ac:dyDescent="0.3">
      <c r="A26" s="15"/>
      <c r="B26" s="17"/>
      <c r="C26" s="17"/>
      <c r="D26" s="15"/>
    </row>
    <row r="27" spans="1:5" ht="9.75" customHeight="1" x14ac:dyDescent="0.3">
      <c r="A27" s="18"/>
      <c r="B27" s="17"/>
      <c r="C27" s="17"/>
      <c r="D27" s="15"/>
    </row>
    <row r="28" spans="1:5" ht="21.75" customHeight="1" x14ac:dyDescent="0.3">
      <c r="A28" s="107"/>
      <c r="B28" s="17"/>
      <c r="C28" s="17"/>
      <c r="D28" s="15"/>
    </row>
    <row r="29" spans="1:5" ht="21.75" customHeight="1" x14ac:dyDescent="0.3">
      <c r="A29" s="107"/>
    </row>
    <row r="30" spans="1:5" ht="21.75" customHeight="1" x14ac:dyDescent="0.3">
      <c r="A30" s="182" t="str">
        <f>Headings!F20</f>
        <v>Page 20</v>
      </c>
      <c r="B30" s="170"/>
      <c r="C30" s="170"/>
      <c r="D30" s="170"/>
    </row>
    <row r="31" spans="1:5" ht="21.75" customHeight="1" x14ac:dyDescent="0.3">
      <c r="A31" s="1"/>
      <c r="B31" s="1"/>
      <c r="C31" s="1"/>
      <c r="E31" s="117"/>
    </row>
  </sheetData>
  <mergeCells count="4">
    <mergeCell ref="A1:D1"/>
    <mergeCell ref="A2:D2"/>
    <mergeCell ref="A3:D3"/>
    <mergeCell ref="A30:D30"/>
  </mergeCells>
  <pageMargins left="0.75" right="0.75" top="1" bottom="1" header="0.5" footer="0.5"/>
  <pageSetup scale="9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77" t="str">
        <f>Headings!E21</f>
        <v>September 2015 Pharmaceuticals PPI Forecast</v>
      </c>
      <c r="B1" s="178"/>
      <c r="C1" s="178"/>
      <c r="D1" s="178"/>
    </row>
    <row r="2" spans="1:4" ht="21.75" customHeight="1" x14ac:dyDescent="0.3">
      <c r="A2" s="177" t="s">
        <v>114</v>
      </c>
      <c r="B2" s="170"/>
      <c r="C2" s="170"/>
      <c r="D2" s="170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</row>
    <row r="5" spans="1:4" s="73" customFormat="1" ht="18" customHeight="1" x14ac:dyDescent="0.25">
      <c r="A5" s="56">
        <v>2005</v>
      </c>
      <c r="B5" s="59">
        <v>6.7612687813021793E-2</v>
      </c>
      <c r="C5" s="108" t="s">
        <v>106</v>
      </c>
      <c r="D5" s="71">
        <v>0</v>
      </c>
    </row>
    <row r="6" spans="1:4" s="73" customFormat="1" ht="18" customHeight="1" x14ac:dyDescent="0.25">
      <c r="A6" s="61">
        <v>2006</v>
      </c>
      <c r="B6" s="80">
        <v>0.110242376856919</v>
      </c>
      <c r="C6" s="63">
        <v>4.2629689043897204E-2</v>
      </c>
      <c r="D6" s="64">
        <v>0</v>
      </c>
    </row>
    <row r="7" spans="1:4" s="73" customFormat="1" ht="18" customHeight="1" x14ac:dyDescent="0.25">
      <c r="A7" s="61">
        <v>2007</v>
      </c>
      <c r="B7" s="80">
        <v>4.5774647887323501E-2</v>
      </c>
      <c r="C7" s="63">
        <v>-6.4467728969595489E-2</v>
      </c>
      <c r="D7" s="64">
        <v>0</v>
      </c>
    </row>
    <row r="8" spans="1:4" s="73" customFormat="1" ht="18" customHeight="1" x14ac:dyDescent="0.25">
      <c r="A8" s="61">
        <v>2008</v>
      </c>
      <c r="B8" s="80">
        <v>6.8686868686868893E-2</v>
      </c>
      <c r="C8" s="63">
        <v>2.2912220799545392E-2</v>
      </c>
      <c r="D8" s="64">
        <v>0</v>
      </c>
    </row>
    <row r="9" spans="1:4" s="73" customFormat="1" ht="18" customHeight="1" x14ac:dyDescent="0.25">
      <c r="A9" s="61">
        <v>2009</v>
      </c>
      <c r="B9" s="80">
        <v>6.7422810333963801E-2</v>
      </c>
      <c r="C9" s="63">
        <v>-1.2640583529050925E-3</v>
      </c>
      <c r="D9" s="64">
        <v>0</v>
      </c>
    </row>
    <row r="10" spans="1:4" s="73" customFormat="1" ht="18" customHeight="1" x14ac:dyDescent="0.25">
      <c r="A10" s="61">
        <v>2010</v>
      </c>
      <c r="B10" s="80">
        <v>-5.9031877213722096E-4</v>
      </c>
      <c r="C10" s="63">
        <v>-6.8013129106101022E-2</v>
      </c>
      <c r="D10" s="64">
        <v>0</v>
      </c>
    </row>
    <row r="11" spans="1:4" s="73" customFormat="1" ht="18" customHeight="1" x14ac:dyDescent="0.25">
      <c r="A11" s="61">
        <v>2011</v>
      </c>
      <c r="B11" s="80">
        <v>-5.0206733608978101E-2</v>
      </c>
      <c r="C11" s="63">
        <v>-4.9616414836840879E-2</v>
      </c>
      <c r="D11" s="64">
        <v>0</v>
      </c>
    </row>
    <row r="12" spans="1:4" s="73" customFormat="1" ht="18" customHeight="1" x14ac:dyDescent="0.25">
      <c r="A12" s="61">
        <v>2012</v>
      </c>
      <c r="B12" s="80">
        <v>3.2398753894080798E-2</v>
      </c>
      <c r="C12" s="63">
        <v>8.2605487503058905E-2</v>
      </c>
      <c r="D12" s="64">
        <v>0</v>
      </c>
    </row>
    <row r="13" spans="1:4" s="73" customFormat="1" ht="18" customHeight="1" x14ac:dyDescent="0.25">
      <c r="A13" s="61">
        <v>2013</v>
      </c>
      <c r="B13" s="80">
        <v>4.8854041013268901E-2</v>
      </c>
      <c r="C13" s="64">
        <v>1.6455287119188103E-2</v>
      </c>
      <c r="D13" s="64">
        <v>0</v>
      </c>
    </row>
    <row r="14" spans="1:4" s="73" customFormat="1" ht="18" customHeight="1" thickBot="1" x14ac:dyDescent="0.3">
      <c r="A14" s="66">
        <v>2014</v>
      </c>
      <c r="B14" s="81">
        <v>3.10523289246693E-2</v>
      </c>
      <c r="C14" s="79">
        <v>-1.7801712088599601E-2</v>
      </c>
      <c r="D14" s="79">
        <v>0</v>
      </c>
    </row>
    <row r="15" spans="1:4" s="73" customFormat="1" ht="18" customHeight="1" thickTop="1" x14ac:dyDescent="0.25">
      <c r="A15" s="61">
        <v>2015</v>
      </c>
      <c r="B15" s="80">
        <v>-3.0362156204852199E-2</v>
      </c>
      <c r="C15" s="63">
        <v>-6.1414485129521496E-2</v>
      </c>
      <c r="D15" s="64">
        <v>1.5829472905311004E-3</v>
      </c>
    </row>
    <row r="16" spans="1:4" s="73" customFormat="1" ht="18" customHeight="1" x14ac:dyDescent="0.25">
      <c r="A16" s="61">
        <v>2016</v>
      </c>
      <c r="B16" s="80">
        <v>6.0404398939880401E-2</v>
      </c>
      <c r="C16" s="63">
        <v>9.07665551447326E-2</v>
      </c>
      <c r="D16" s="64">
        <v>-1.9304507705327975E-3</v>
      </c>
    </row>
    <row r="17" spans="1:4" s="73" customFormat="1" ht="18" customHeight="1" x14ac:dyDescent="0.25">
      <c r="A17" s="61">
        <v>2017</v>
      </c>
      <c r="B17" s="80">
        <v>3.1342549448955301E-2</v>
      </c>
      <c r="C17" s="63">
        <v>-2.90618494909251E-2</v>
      </c>
      <c r="D17" s="64">
        <v>-3.5124950249222006E-3</v>
      </c>
    </row>
    <row r="18" spans="1:4" s="73" customFormat="1" ht="18" customHeight="1" x14ac:dyDescent="0.25">
      <c r="A18" s="61">
        <v>2018</v>
      </c>
      <c r="B18" s="80">
        <v>4.0903616757725796E-2</v>
      </c>
      <c r="C18" s="63">
        <v>9.5610673087704948E-3</v>
      </c>
      <c r="D18" s="64">
        <v>2.9499402612150061E-4</v>
      </c>
    </row>
    <row r="19" spans="1:4" s="73" customFormat="1" ht="18" customHeight="1" x14ac:dyDescent="0.25">
      <c r="A19" s="61">
        <v>2019</v>
      </c>
      <c r="B19" s="80">
        <v>4.3059641608787301E-2</v>
      </c>
      <c r="C19" s="63">
        <v>2.1560248510615054E-3</v>
      </c>
      <c r="D19" s="64">
        <v>5.5395308829773032E-3</v>
      </c>
    </row>
    <row r="20" spans="1:4" s="73" customFormat="1" ht="18" customHeight="1" x14ac:dyDescent="0.25">
      <c r="A20" s="61">
        <v>2020</v>
      </c>
      <c r="B20" s="80">
        <v>4.8274502932930299E-2</v>
      </c>
      <c r="C20" s="63">
        <v>5.2148613241429984E-3</v>
      </c>
      <c r="D20" s="64">
        <v>5.9665983032998957E-3</v>
      </c>
    </row>
    <row r="21" spans="1:4" s="73" customFormat="1" ht="18" customHeight="1" x14ac:dyDescent="0.25">
      <c r="A21" s="61">
        <v>2021</v>
      </c>
      <c r="B21" s="80">
        <v>5.0370305533645299E-2</v>
      </c>
      <c r="C21" s="63">
        <v>2.0958026007149994E-3</v>
      </c>
      <c r="D21" s="64">
        <v>3.7437884422220971E-3</v>
      </c>
    </row>
    <row r="22" spans="1:4" s="73" customFormat="1" ht="18" customHeight="1" x14ac:dyDescent="0.25">
      <c r="A22" s="61">
        <v>2022</v>
      </c>
      <c r="B22" s="80">
        <v>5.4761699822425902E-2</v>
      </c>
      <c r="C22" s="63">
        <v>4.3913942887806034E-3</v>
      </c>
      <c r="D22" s="64">
        <v>1.8830550210773012E-3</v>
      </c>
    </row>
    <row r="23" spans="1:4" s="73" customFormat="1" ht="18" customHeight="1" x14ac:dyDescent="0.25">
      <c r="A23" s="61">
        <v>2023</v>
      </c>
      <c r="B23" s="80">
        <v>5.6283694266205095E-2</v>
      </c>
      <c r="C23" s="63">
        <v>1.5219944437791927E-3</v>
      </c>
      <c r="D23" s="64">
        <v>1.3706070798435999E-3</v>
      </c>
    </row>
    <row r="24" spans="1:4" s="73" customFormat="1" ht="18" customHeight="1" x14ac:dyDescent="0.25">
      <c r="A24" s="61">
        <v>2024</v>
      </c>
      <c r="B24" s="80">
        <v>5.6211326852423804E-2</v>
      </c>
      <c r="C24" s="63">
        <v>-7.2367413781290746E-5</v>
      </c>
      <c r="D24" s="64">
        <v>1.7877688648997997E-3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121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69" t="str">
        <f>Headings!F21</f>
        <v>Page 21</v>
      </c>
      <c r="B30" s="176"/>
      <c r="C30" s="176"/>
      <c r="D30" s="17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77" t="str">
        <f>Headings!E22</f>
        <v>September 2015 Transportation CPI Forecast</v>
      </c>
      <c r="B1" s="177"/>
      <c r="C1" s="177"/>
      <c r="D1" s="177"/>
    </row>
    <row r="2" spans="1:4" ht="21.75" customHeight="1" x14ac:dyDescent="0.3">
      <c r="A2" s="177" t="s">
        <v>114</v>
      </c>
      <c r="B2" s="177"/>
      <c r="C2" s="177"/>
      <c r="D2" s="177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</row>
    <row r="5" spans="1:4" s="73" customFormat="1" ht="18" customHeight="1" x14ac:dyDescent="0.25">
      <c r="A5" s="56">
        <v>2005</v>
      </c>
      <c r="B5" s="59">
        <v>6.6268138156550097E-2</v>
      </c>
      <c r="C5" s="108" t="s">
        <v>106</v>
      </c>
      <c r="D5" s="71">
        <v>0</v>
      </c>
    </row>
    <row r="6" spans="1:4" s="73" customFormat="1" ht="18" customHeight="1" x14ac:dyDescent="0.25">
      <c r="A6" s="61">
        <v>2006</v>
      </c>
      <c r="B6" s="80">
        <v>3.9963582347021902E-2</v>
      </c>
      <c r="C6" s="63">
        <v>-2.6304555809528195E-2</v>
      </c>
      <c r="D6" s="64">
        <v>0</v>
      </c>
    </row>
    <row r="7" spans="1:4" s="73" customFormat="1" ht="18" customHeight="1" x14ac:dyDescent="0.25">
      <c r="A7" s="61">
        <v>2007</v>
      </c>
      <c r="B7" s="80">
        <v>2.1139473805464402E-2</v>
      </c>
      <c r="C7" s="63">
        <v>-1.8824108541557499E-2</v>
      </c>
      <c r="D7" s="64">
        <v>0</v>
      </c>
    </row>
    <row r="8" spans="1:4" s="73" customFormat="1" ht="18" customHeight="1" x14ac:dyDescent="0.25">
      <c r="A8" s="61">
        <v>2008</v>
      </c>
      <c r="B8" s="80">
        <v>5.88458784240804E-2</v>
      </c>
      <c r="C8" s="63">
        <v>3.7706404618615998E-2</v>
      </c>
      <c r="D8" s="64">
        <v>0</v>
      </c>
    </row>
    <row r="9" spans="1:4" s="73" customFormat="1" ht="18" customHeight="1" x14ac:dyDescent="0.25">
      <c r="A9" s="61">
        <v>2009</v>
      </c>
      <c r="B9" s="80">
        <v>-8.3339157382280205E-2</v>
      </c>
      <c r="C9" s="63">
        <v>-0.1421850358063606</v>
      </c>
      <c r="D9" s="64">
        <v>0</v>
      </c>
    </row>
    <row r="10" spans="1:4" s="73" customFormat="1" ht="18" customHeight="1" x14ac:dyDescent="0.25">
      <c r="A10" s="61">
        <v>2010</v>
      </c>
      <c r="B10" s="80">
        <v>7.8902701916152507E-2</v>
      </c>
      <c r="C10" s="63">
        <v>0.16224185929843271</v>
      </c>
      <c r="D10" s="64">
        <v>0</v>
      </c>
    </row>
    <row r="11" spans="1:4" s="73" customFormat="1" ht="18" customHeight="1" x14ac:dyDescent="0.25">
      <c r="A11" s="61">
        <v>2011</v>
      </c>
      <c r="B11" s="80">
        <v>9.8089368484598399E-2</v>
      </c>
      <c r="C11" s="63">
        <v>1.9186666568445893E-2</v>
      </c>
      <c r="D11" s="64">
        <v>0</v>
      </c>
    </row>
    <row r="12" spans="1:4" s="73" customFormat="1" ht="18" customHeight="1" x14ac:dyDescent="0.25">
      <c r="A12" s="61">
        <v>2012</v>
      </c>
      <c r="B12" s="80">
        <v>2.3409663819381001E-2</v>
      </c>
      <c r="C12" s="63">
        <v>-7.4679704665217395E-2</v>
      </c>
      <c r="D12" s="64">
        <v>0</v>
      </c>
    </row>
    <row r="13" spans="1:4" s="73" customFormat="1" ht="18" customHeight="1" x14ac:dyDescent="0.25">
      <c r="A13" s="61">
        <v>2013</v>
      </c>
      <c r="B13" s="80">
        <v>1.6870848668859499E-4</v>
      </c>
      <c r="C13" s="63">
        <v>-2.3240955332692406E-2</v>
      </c>
      <c r="D13" s="64">
        <v>0</v>
      </c>
    </row>
    <row r="14" spans="1:4" s="73" customFormat="1" ht="18" customHeight="1" thickBot="1" x14ac:dyDescent="0.3">
      <c r="A14" s="66">
        <v>2014</v>
      </c>
      <c r="B14" s="81">
        <v>-6.6007562232389605E-3</v>
      </c>
      <c r="C14" s="68">
        <v>-6.7694647099275553E-3</v>
      </c>
      <c r="D14" s="79">
        <v>0</v>
      </c>
    </row>
    <row r="15" spans="1:4" s="73" customFormat="1" ht="18" customHeight="1" thickTop="1" x14ac:dyDescent="0.25">
      <c r="A15" s="61">
        <v>2015</v>
      </c>
      <c r="B15" s="80">
        <v>-4.4508383469794605E-2</v>
      </c>
      <c r="C15" s="63">
        <v>-3.7907627246555643E-2</v>
      </c>
      <c r="D15" s="64">
        <v>-5.9014138361367027E-3</v>
      </c>
    </row>
    <row r="16" spans="1:4" s="73" customFormat="1" ht="18" customHeight="1" x14ac:dyDescent="0.25">
      <c r="A16" s="61">
        <v>2016</v>
      </c>
      <c r="B16" s="80">
        <v>4.4233536487982998E-2</v>
      </c>
      <c r="C16" s="63">
        <v>8.874191995777761E-2</v>
      </c>
      <c r="D16" s="64">
        <v>1.0389751164074992E-3</v>
      </c>
    </row>
    <row r="17" spans="1:4" s="73" customFormat="1" ht="18" customHeight="1" x14ac:dyDescent="0.25">
      <c r="A17" s="61">
        <v>2017</v>
      </c>
      <c r="B17" s="80">
        <v>4.2542430550962004E-2</v>
      </c>
      <c r="C17" s="63">
        <v>-1.6911059370209938E-3</v>
      </c>
      <c r="D17" s="64">
        <v>6.9473341150140047E-3</v>
      </c>
    </row>
    <row r="18" spans="1:4" s="73" customFormat="1" ht="18" customHeight="1" x14ac:dyDescent="0.25">
      <c r="A18" s="61">
        <v>2018</v>
      </c>
      <c r="B18" s="80">
        <v>4.9236130601446701E-2</v>
      </c>
      <c r="C18" s="63">
        <v>6.6937000504846966E-3</v>
      </c>
      <c r="D18" s="64">
        <v>7.3850062524270996E-3</v>
      </c>
    </row>
    <row r="19" spans="1:4" s="73" customFormat="1" ht="18" customHeight="1" x14ac:dyDescent="0.25">
      <c r="A19" s="61">
        <v>2019</v>
      </c>
      <c r="B19" s="80">
        <v>3.53848031575743E-2</v>
      </c>
      <c r="C19" s="63">
        <v>-1.3851327443872401E-2</v>
      </c>
      <c r="D19" s="64">
        <v>2.9075783290009871E-4</v>
      </c>
    </row>
    <row r="20" spans="1:4" s="73" customFormat="1" ht="18" customHeight="1" x14ac:dyDescent="0.25">
      <c r="A20" s="61">
        <v>2020</v>
      </c>
      <c r="B20" s="80">
        <v>7.7099997781961806E-3</v>
      </c>
      <c r="C20" s="63">
        <v>-2.767480337937812E-2</v>
      </c>
      <c r="D20" s="64">
        <v>3.5808313675952802E-3</v>
      </c>
    </row>
    <row r="21" spans="1:4" s="73" customFormat="1" ht="18" customHeight="1" x14ac:dyDescent="0.25">
      <c r="A21" s="61">
        <v>2021</v>
      </c>
      <c r="B21" s="80">
        <v>2.0895805543507402E-2</v>
      </c>
      <c r="C21" s="63">
        <v>1.3185805765311222E-2</v>
      </c>
      <c r="D21" s="64">
        <v>-1.7179286715249993E-3</v>
      </c>
    </row>
    <row r="22" spans="1:4" s="73" customFormat="1" ht="18" customHeight="1" x14ac:dyDescent="0.25">
      <c r="A22" s="61">
        <v>2022</v>
      </c>
      <c r="B22" s="80">
        <v>3.5023233176323498E-2</v>
      </c>
      <c r="C22" s="63">
        <v>1.4127427632816096E-2</v>
      </c>
      <c r="D22" s="64">
        <v>-1.8785000326247067E-3</v>
      </c>
    </row>
    <row r="23" spans="1:4" s="73" customFormat="1" ht="18" customHeight="1" x14ac:dyDescent="0.25">
      <c r="A23" s="61">
        <v>2023</v>
      </c>
      <c r="B23" s="80">
        <v>3.8402312169398697E-2</v>
      </c>
      <c r="C23" s="63">
        <v>3.3790789930751991E-3</v>
      </c>
      <c r="D23" s="64">
        <v>-4.1848388211079834E-4</v>
      </c>
    </row>
    <row r="24" spans="1:4" s="73" customFormat="1" ht="18" customHeight="1" x14ac:dyDescent="0.25">
      <c r="A24" s="61">
        <v>2024</v>
      </c>
      <c r="B24" s="80">
        <v>3.1560212541186301E-2</v>
      </c>
      <c r="C24" s="63">
        <v>-6.8420996282123961E-3</v>
      </c>
      <c r="D24" s="64">
        <v>4.8651368491070199E-4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68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69" t="str">
        <f>Headings!F22</f>
        <v>Page 22</v>
      </c>
      <c r="B30" s="176"/>
      <c r="C30" s="176"/>
      <c r="D30" s="17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9" customWidth="1"/>
    <col min="5" max="5" width="17.75" style="20" customWidth="1"/>
    <col min="6" max="16384" width="10.75" style="20"/>
  </cols>
  <sheetData>
    <row r="1" spans="1:5" ht="23.25" x14ac:dyDescent="0.3">
      <c r="A1" s="177" t="str">
        <f>Headings!E23</f>
        <v>September 2015 Retail Gas Forecast</v>
      </c>
      <c r="B1" s="183"/>
      <c r="C1" s="183"/>
      <c r="D1" s="183"/>
      <c r="E1" s="183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52" t="s">
        <v>103</v>
      </c>
      <c r="B4" s="46" t="s">
        <v>108</v>
      </c>
      <c r="C4" s="46" t="s">
        <v>7</v>
      </c>
      <c r="D4" s="136" t="str">
        <f>Headings!E49</f>
        <v>% Change from July 2015 Forecast</v>
      </c>
      <c r="E4" s="136" t="str">
        <f>Headings!F49</f>
        <v>$ Change from July 2015 Forecast</v>
      </c>
    </row>
    <row r="5" spans="1:5" s="73" customFormat="1" ht="18" customHeight="1" x14ac:dyDescent="0.25">
      <c r="A5" s="83" t="s">
        <v>5</v>
      </c>
      <c r="B5" s="85">
        <v>3.4630000000000001</v>
      </c>
      <c r="C5" s="59">
        <v>-3.02414006543461E-2</v>
      </c>
      <c r="D5" s="88">
        <v>0</v>
      </c>
      <c r="E5" s="89">
        <v>0</v>
      </c>
    </row>
    <row r="6" spans="1:5" s="73" customFormat="1" ht="18" customHeight="1" x14ac:dyDescent="0.25">
      <c r="A6" s="72" t="s">
        <v>100</v>
      </c>
      <c r="B6" s="87">
        <v>3.8999999999999901</v>
      </c>
      <c r="C6" s="80">
        <v>-7.6842865164032298E-2</v>
      </c>
      <c r="D6" s="88">
        <v>0</v>
      </c>
      <c r="E6" s="89">
        <v>0</v>
      </c>
    </row>
    <row r="7" spans="1:5" s="73" customFormat="1" ht="18" customHeight="1" x14ac:dyDescent="0.25">
      <c r="A7" s="72" t="s">
        <v>101</v>
      </c>
      <c r="B7" s="87">
        <v>3.9026666666666601</v>
      </c>
      <c r="C7" s="80">
        <v>-1.05363157440176E-2</v>
      </c>
      <c r="D7" s="88">
        <v>0</v>
      </c>
      <c r="E7" s="89">
        <v>0</v>
      </c>
    </row>
    <row r="8" spans="1:5" s="73" customFormat="1" ht="18" customHeight="1" x14ac:dyDescent="0.25">
      <c r="A8" s="72" t="s">
        <v>102</v>
      </c>
      <c r="B8" s="87">
        <v>3.1480000000000001</v>
      </c>
      <c r="C8" s="80">
        <v>-6.5035473894850995E-2</v>
      </c>
      <c r="D8" s="88">
        <v>0</v>
      </c>
      <c r="E8" s="89">
        <v>0</v>
      </c>
    </row>
    <row r="9" spans="1:5" s="73" customFormat="1" ht="18" customHeight="1" x14ac:dyDescent="0.25">
      <c r="A9" s="72" t="s">
        <v>122</v>
      </c>
      <c r="B9" s="87">
        <v>2.5586666666666602</v>
      </c>
      <c r="C9" s="80">
        <v>-0.26114159206853593</v>
      </c>
      <c r="D9" s="88">
        <v>0</v>
      </c>
      <c r="E9" s="89">
        <v>0</v>
      </c>
    </row>
    <row r="10" spans="1:5" s="73" customFormat="1" ht="18" customHeight="1" thickBot="1" x14ac:dyDescent="0.3">
      <c r="A10" s="93" t="s">
        <v>23</v>
      </c>
      <c r="B10" s="94">
        <v>2.9906666666666601</v>
      </c>
      <c r="C10" s="81">
        <v>-0.23316239316239284</v>
      </c>
      <c r="D10" s="131">
        <v>0</v>
      </c>
      <c r="E10" s="139">
        <v>0</v>
      </c>
    </row>
    <row r="11" spans="1:5" s="73" customFormat="1" ht="18" customHeight="1" thickTop="1" x14ac:dyDescent="0.25">
      <c r="A11" s="72" t="s">
        <v>9</v>
      </c>
      <c r="B11" s="87">
        <v>3.0909011496968199</v>
      </c>
      <c r="C11" s="80">
        <v>-0.20800278022800855</v>
      </c>
      <c r="D11" s="88">
        <v>3.9882800553729281E-2</v>
      </c>
      <c r="E11" s="89">
        <v>0.11854585345483981</v>
      </c>
    </row>
    <row r="12" spans="1:5" s="73" customFormat="1" ht="18" customHeight="1" x14ac:dyDescent="0.25">
      <c r="A12" s="72" t="s">
        <v>22</v>
      </c>
      <c r="B12" s="87">
        <v>2.68081169924581</v>
      </c>
      <c r="C12" s="80">
        <v>-0.14840797355596891</v>
      </c>
      <c r="D12" s="88">
        <v>-1.3231445085246984E-2</v>
      </c>
      <c r="E12" s="89">
        <v>-3.5946638759200233E-2</v>
      </c>
    </row>
    <row r="13" spans="1:5" s="73" customFormat="1" ht="18" customHeight="1" x14ac:dyDescent="0.25">
      <c r="A13" s="72" t="s">
        <v>27</v>
      </c>
      <c r="B13" s="87">
        <v>2.7726426458453002</v>
      </c>
      <c r="C13" s="80">
        <v>8.362792307659217E-2</v>
      </c>
      <c r="D13" s="88">
        <v>0.10114927053001055</v>
      </c>
      <c r="E13" s="89">
        <v>0.25468915847591012</v>
      </c>
    </row>
    <row r="14" spans="1:5" s="73" customFormat="1" ht="18" customHeight="1" x14ac:dyDescent="0.25">
      <c r="A14" s="72" t="s">
        <v>151</v>
      </c>
      <c r="B14" s="87">
        <v>3.1419436566641998</v>
      </c>
      <c r="C14" s="80">
        <v>5.058303276779097E-2</v>
      </c>
      <c r="D14" s="88">
        <v>7.2018239171847798E-2</v>
      </c>
      <c r="E14" s="89">
        <v>0.21107593272378988</v>
      </c>
    </row>
    <row r="15" spans="1:5" s="73" customFormat="1" ht="18" customHeight="1" x14ac:dyDescent="0.25">
      <c r="A15" s="72" t="s">
        <v>152</v>
      </c>
      <c r="B15" s="87">
        <v>3.0144113180420198</v>
      </c>
      <c r="C15" s="80">
        <v>-2.4746773821059609E-2</v>
      </c>
      <c r="D15" s="88">
        <v>4.3599338273180965E-2</v>
      </c>
      <c r="E15" s="89">
        <v>0.12593562867458985</v>
      </c>
    </row>
    <row r="16" spans="1:5" s="73" customFormat="1" ht="18" customHeight="1" x14ac:dyDescent="0.25">
      <c r="A16" s="72" t="s">
        <v>26</v>
      </c>
      <c r="B16" s="87">
        <v>2.6991842624491298</v>
      </c>
      <c r="C16" s="80">
        <v>6.8533583348986404E-3</v>
      </c>
      <c r="D16" s="88">
        <v>-2.7787957013284847E-2</v>
      </c>
      <c r="E16" s="89">
        <v>-7.7148618757540088E-2</v>
      </c>
    </row>
    <row r="17" spans="1:5" s="73" customFormat="1" ht="18" customHeight="1" x14ac:dyDescent="0.25">
      <c r="A17" s="72" t="s">
        <v>174</v>
      </c>
      <c r="B17" s="87">
        <v>2.9160657844791502</v>
      </c>
      <c r="C17" s="80">
        <v>5.1727956665733377E-2</v>
      </c>
      <c r="D17" s="88">
        <v>3.6254331771018444E-2</v>
      </c>
      <c r="E17" s="89">
        <v>0.10202130227619</v>
      </c>
    </row>
    <row r="18" spans="1:5" s="73" customFormat="1" ht="18" customHeight="1" x14ac:dyDescent="0.25">
      <c r="A18" s="72" t="s">
        <v>175</v>
      </c>
      <c r="B18" s="87">
        <v>3.27298515388933</v>
      </c>
      <c r="C18" s="80">
        <v>4.1707144221757586E-2</v>
      </c>
      <c r="D18" s="88">
        <v>2.6716869765879947E-2</v>
      </c>
      <c r="E18" s="89">
        <v>8.5168482837980175E-2</v>
      </c>
    </row>
    <row r="19" spans="1:5" s="73" customFormat="1" ht="18" customHeight="1" x14ac:dyDescent="0.25">
      <c r="A19" s="72" t="s">
        <v>176</v>
      </c>
      <c r="B19" s="87">
        <v>3.2068659187633699</v>
      </c>
      <c r="C19" s="80">
        <v>6.3844837487658124E-2</v>
      </c>
      <c r="D19" s="88">
        <v>1.8099272995610649E-2</v>
      </c>
      <c r="E19" s="89">
        <v>5.7010100354200066E-2</v>
      </c>
    </row>
    <row r="20" spans="1:5" s="73" customFormat="1" ht="18" customHeight="1" x14ac:dyDescent="0.25">
      <c r="A20" s="72" t="s">
        <v>177</v>
      </c>
      <c r="B20" s="87">
        <v>3.04966421798186</v>
      </c>
      <c r="C20" s="80">
        <v>0.12984662085081911</v>
      </c>
      <c r="D20" s="88">
        <v>2.2728148758120792E-2</v>
      </c>
      <c r="E20" s="89">
        <v>6.7772870134430008E-2</v>
      </c>
    </row>
    <row r="21" spans="1:5" s="73" customFormat="1" ht="18" customHeight="1" x14ac:dyDescent="0.25">
      <c r="A21" s="72" t="s">
        <v>187</v>
      </c>
      <c r="B21" s="87">
        <v>3.2161460868576199</v>
      </c>
      <c r="C21" s="80">
        <v>0.10290587543520324</v>
      </c>
      <c r="D21" s="88">
        <v>1.7684762337280668E-2</v>
      </c>
      <c r="E21" s="89">
        <v>5.5888406010349723E-2</v>
      </c>
    </row>
    <row r="22" spans="1:5" s="73" customFormat="1" ht="18" customHeight="1" x14ac:dyDescent="0.25">
      <c r="A22" s="72" t="s">
        <v>188</v>
      </c>
      <c r="B22" s="87">
        <v>3.6182902706353</v>
      </c>
      <c r="C22" s="80">
        <v>0.1055015835729165</v>
      </c>
      <c r="D22" s="88">
        <v>1.4552283417275325E-2</v>
      </c>
      <c r="E22" s="89">
        <v>5.1899134588610174E-2</v>
      </c>
    </row>
    <row r="23" spans="1:5" s="73" customFormat="1" ht="18" customHeight="1" x14ac:dyDescent="0.25">
      <c r="A23" s="72" t="s">
        <v>189</v>
      </c>
      <c r="B23" s="87">
        <v>3.6119515988187301</v>
      </c>
      <c r="C23" s="80">
        <v>0.12631824663613278</v>
      </c>
      <c r="D23" s="88">
        <v>2.6766491209011978E-2</v>
      </c>
      <c r="E23" s="89">
        <v>9.4158965592380017E-2</v>
      </c>
    </row>
    <row r="24" spans="1:5" s="73" customFormat="1" ht="18" customHeight="1" x14ac:dyDescent="0.25">
      <c r="A24" s="72" t="s">
        <v>190</v>
      </c>
      <c r="B24" s="87">
        <v>3.44112639930652</v>
      </c>
      <c r="C24" s="80">
        <v>0.12836238790371257</v>
      </c>
      <c r="D24" s="88">
        <v>3.8536182104782712E-2</v>
      </c>
      <c r="E24" s="89">
        <v>0.12768729280139013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33" t="s">
        <v>4</v>
      </c>
    </row>
    <row r="27" spans="1:5" ht="21.75" customHeight="1" x14ac:dyDescent="0.3">
      <c r="A27" s="48" t="s">
        <v>164</v>
      </c>
      <c r="B27" s="3"/>
      <c r="C27" s="3"/>
    </row>
    <row r="28" spans="1:5" ht="21.75" customHeight="1" x14ac:dyDescent="0.3">
      <c r="A28" s="53" t="s">
        <v>51</v>
      </c>
      <c r="B28" s="3"/>
      <c r="C28" s="3"/>
    </row>
    <row r="29" spans="1:5" ht="21.75" customHeight="1" x14ac:dyDescent="0.3">
      <c r="A29" s="20"/>
      <c r="B29" s="20"/>
      <c r="C29" s="20"/>
      <c r="D29" s="20"/>
    </row>
    <row r="30" spans="1:5" ht="21.75" customHeight="1" x14ac:dyDescent="0.3">
      <c r="A30" s="182" t="str">
        <f>Headings!F23</f>
        <v>Page 23</v>
      </c>
      <c r="B30" s="176"/>
      <c r="C30" s="176"/>
      <c r="D30" s="176"/>
      <c r="E30" s="170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1.75" style="2" customWidth="1"/>
    <col min="2" max="2" width="17.25" style="2" customWidth="1"/>
    <col min="3" max="3" width="11.75" style="2" customWidth="1"/>
    <col min="4" max="4" width="17.125" style="1" customWidth="1"/>
    <col min="5" max="5" width="11.75" style="1" customWidth="1"/>
    <col min="6" max="16384" width="10.75" style="1"/>
  </cols>
  <sheetData>
    <row r="1" spans="1:14" ht="23.25" x14ac:dyDescent="0.35">
      <c r="A1" s="177" t="s">
        <v>239</v>
      </c>
      <c r="B1" s="177"/>
      <c r="C1" s="177"/>
      <c r="D1" s="179"/>
      <c r="E1" s="178"/>
    </row>
    <row r="2" spans="1:14" ht="21.75" customHeight="1" x14ac:dyDescent="0.3">
      <c r="A2" s="177" t="s">
        <v>114</v>
      </c>
      <c r="B2" s="177"/>
      <c r="C2" s="177"/>
      <c r="D2" s="180"/>
      <c r="E2" s="170"/>
    </row>
    <row r="3" spans="1:14" ht="21.75" customHeight="1" x14ac:dyDescent="0.3">
      <c r="A3" s="181"/>
      <c r="B3" s="181"/>
      <c r="C3" s="181"/>
      <c r="D3" s="180"/>
    </row>
    <row r="4" spans="1:14" s="25" customFormat="1" ht="44.1" customHeight="1" x14ac:dyDescent="0.3">
      <c r="A4" s="27" t="s">
        <v>107</v>
      </c>
      <c r="B4" s="46" t="s">
        <v>104</v>
      </c>
      <c r="C4" s="46" t="s">
        <v>41</v>
      </c>
      <c r="D4" s="46" t="s">
        <v>105</v>
      </c>
      <c r="E4" s="47" t="s">
        <v>41</v>
      </c>
    </row>
    <row r="5" spans="1:14" s="90" customFormat="1" ht="18" customHeight="1" x14ac:dyDescent="0.2">
      <c r="A5" s="56">
        <v>2005</v>
      </c>
      <c r="B5" s="59" t="s">
        <v>106</v>
      </c>
      <c r="C5" s="59" t="s">
        <v>106</v>
      </c>
      <c r="D5" s="113" t="s">
        <v>106</v>
      </c>
      <c r="E5" s="114" t="s">
        <v>106</v>
      </c>
    </row>
    <row r="6" spans="1:14" s="90" customFormat="1" ht="18" customHeight="1" x14ac:dyDescent="0.2">
      <c r="A6" s="61">
        <v>2006</v>
      </c>
      <c r="B6" s="80" t="s">
        <v>106</v>
      </c>
      <c r="C6" s="80" t="s">
        <v>106</v>
      </c>
      <c r="D6" s="91" t="s">
        <v>106</v>
      </c>
      <c r="E6" s="92" t="s">
        <v>106</v>
      </c>
    </row>
    <row r="7" spans="1:14" s="90" customFormat="1" ht="18" customHeight="1" x14ac:dyDescent="0.2">
      <c r="A7" s="61">
        <v>2007</v>
      </c>
      <c r="B7" s="80" t="s">
        <v>106</v>
      </c>
      <c r="C7" s="80" t="s">
        <v>106</v>
      </c>
      <c r="D7" s="91" t="s">
        <v>106</v>
      </c>
      <c r="E7" s="92" t="s">
        <v>106</v>
      </c>
    </row>
    <row r="8" spans="1:14" s="90" customFormat="1" ht="18" customHeight="1" x14ac:dyDescent="0.2">
      <c r="A8" s="61">
        <v>2008</v>
      </c>
      <c r="B8" s="80" t="s">
        <v>106</v>
      </c>
      <c r="C8" s="80" t="s">
        <v>106</v>
      </c>
      <c r="D8" s="91" t="s">
        <v>106</v>
      </c>
      <c r="E8" s="92" t="s">
        <v>106</v>
      </c>
    </row>
    <row r="9" spans="1:14" s="90" customFormat="1" ht="18" customHeight="1" x14ac:dyDescent="0.2">
      <c r="A9" s="61">
        <v>2009</v>
      </c>
      <c r="B9" s="80" t="s">
        <v>106</v>
      </c>
      <c r="C9" s="80" t="s">
        <v>106</v>
      </c>
      <c r="D9" s="91" t="s">
        <v>106</v>
      </c>
      <c r="E9" s="92" t="s">
        <v>106</v>
      </c>
    </row>
    <row r="10" spans="1:14" s="84" customFormat="1" ht="18" customHeight="1" x14ac:dyDescent="0.25">
      <c r="A10" s="61">
        <v>2010</v>
      </c>
      <c r="B10" s="80" t="s">
        <v>106</v>
      </c>
      <c r="C10" s="80" t="s">
        <v>106</v>
      </c>
      <c r="D10" s="91" t="s">
        <v>106</v>
      </c>
      <c r="E10" s="92" t="s">
        <v>106</v>
      </c>
    </row>
    <row r="11" spans="1:14" s="84" customFormat="1" ht="18" customHeight="1" x14ac:dyDescent="0.25">
      <c r="A11" s="61">
        <v>2011</v>
      </c>
      <c r="B11" s="80" t="s">
        <v>106</v>
      </c>
      <c r="C11" s="80" t="s">
        <v>106</v>
      </c>
      <c r="D11" s="91" t="s">
        <v>106</v>
      </c>
      <c r="E11" s="92" t="s">
        <v>106</v>
      </c>
    </row>
    <row r="12" spans="1:14" s="84" customFormat="1" ht="18" customHeight="1" x14ac:dyDescent="0.25">
      <c r="A12" s="72">
        <v>2012</v>
      </c>
      <c r="B12" s="87" t="s">
        <v>106</v>
      </c>
      <c r="C12" s="80" t="s">
        <v>106</v>
      </c>
      <c r="D12" s="87" t="s">
        <v>106</v>
      </c>
      <c r="E12" s="64" t="s">
        <v>106</v>
      </c>
    </row>
    <row r="13" spans="1:14" s="84" customFormat="1" ht="18" customHeight="1" x14ac:dyDescent="0.25">
      <c r="A13" s="72">
        <v>2013</v>
      </c>
      <c r="B13" s="87" t="s">
        <v>106</v>
      </c>
      <c r="C13" s="80" t="s">
        <v>106</v>
      </c>
      <c r="D13" s="87" t="s">
        <v>106</v>
      </c>
      <c r="E13" s="64" t="s">
        <v>106</v>
      </c>
      <c r="M13" s="122"/>
      <c r="N13" s="122"/>
    </row>
    <row r="14" spans="1:14" s="84" customFormat="1" ht="18" customHeight="1" thickBot="1" x14ac:dyDescent="0.3">
      <c r="A14" s="93">
        <v>2014</v>
      </c>
      <c r="B14" s="129" t="s">
        <v>106</v>
      </c>
      <c r="C14" s="123" t="s">
        <v>106</v>
      </c>
      <c r="D14" s="129" t="s">
        <v>106</v>
      </c>
      <c r="E14" s="124" t="s">
        <v>106</v>
      </c>
      <c r="M14" s="122"/>
      <c r="N14" s="122"/>
    </row>
    <row r="15" spans="1:14" s="84" customFormat="1" ht="18" customHeight="1" thickTop="1" x14ac:dyDescent="0.25">
      <c r="A15" s="72">
        <v>2015</v>
      </c>
      <c r="B15" s="87">
        <v>1.98</v>
      </c>
      <c r="C15" s="80">
        <v>-0.36588883900000002</v>
      </c>
      <c r="D15" s="87">
        <v>1.95</v>
      </c>
      <c r="E15" s="64">
        <v>-0.35350011599999998</v>
      </c>
      <c r="M15" s="122"/>
      <c r="N15" s="122"/>
    </row>
    <row r="16" spans="1:14" s="84" customFormat="1" ht="18" customHeight="1" x14ac:dyDescent="0.25">
      <c r="A16" s="72">
        <v>2016</v>
      </c>
      <c r="B16" s="87">
        <v>2.1800000000000002</v>
      </c>
      <c r="C16" s="80">
        <v>0.10101010101010099</v>
      </c>
      <c r="D16" s="87">
        <v>2</v>
      </c>
      <c r="E16" s="64">
        <v>2.5641025641025772E-2</v>
      </c>
      <c r="M16" s="122"/>
      <c r="N16" s="122"/>
    </row>
    <row r="17" spans="1:14" s="84" customFormat="1" ht="18" customHeight="1" x14ac:dyDescent="0.25">
      <c r="A17" s="72">
        <v>2017</v>
      </c>
      <c r="B17" s="87">
        <v>2.36</v>
      </c>
      <c r="C17" s="80">
        <v>8.256880733944949E-2</v>
      </c>
      <c r="D17" s="87">
        <v>2.14</v>
      </c>
      <c r="E17" s="64">
        <v>7.0000000000000062E-2</v>
      </c>
      <c r="M17" s="122"/>
      <c r="N17" s="122"/>
    </row>
    <row r="18" spans="1:14" s="84" customFormat="1" ht="18" customHeight="1" x14ac:dyDescent="0.25">
      <c r="A18" s="72">
        <v>2018</v>
      </c>
      <c r="B18" s="87">
        <v>2.4700000000000002</v>
      </c>
      <c r="C18" s="80">
        <v>4.6610169491525522E-2</v>
      </c>
      <c r="D18" s="87">
        <v>2.2400000000000002</v>
      </c>
      <c r="E18" s="64">
        <v>4.6728971962616939E-2</v>
      </c>
    </row>
    <row r="19" spans="1:14" s="84" customFormat="1" ht="18" customHeight="1" x14ac:dyDescent="0.25">
      <c r="A19" s="72">
        <v>2019</v>
      </c>
      <c r="B19" s="87">
        <v>2.58</v>
      </c>
      <c r="C19" s="80">
        <v>4.4534412955465452E-2</v>
      </c>
      <c r="D19" s="87">
        <v>2.36</v>
      </c>
      <c r="E19" s="64">
        <v>5.3571428571428381E-2</v>
      </c>
    </row>
    <row r="20" spans="1:14" s="84" customFormat="1" ht="18" customHeight="1" x14ac:dyDescent="0.25">
      <c r="A20" s="72">
        <v>2020</v>
      </c>
      <c r="B20" s="80" t="s">
        <v>106</v>
      </c>
      <c r="C20" s="80" t="s">
        <v>106</v>
      </c>
      <c r="D20" s="91" t="s">
        <v>106</v>
      </c>
      <c r="E20" s="92" t="s">
        <v>106</v>
      </c>
    </row>
    <row r="21" spans="1:14" s="84" customFormat="1" ht="18" customHeight="1" x14ac:dyDescent="0.25">
      <c r="A21" s="72">
        <v>2021</v>
      </c>
      <c r="B21" s="80" t="s">
        <v>106</v>
      </c>
      <c r="C21" s="80" t="s">
        <v>106</v>
      </c>
      <c r="D21" s="91" t="s">
        <v>106</v>
      </c>
      <c r="E21" s="92" t="s">
        <v>106</v>
      </c>
    </row>
    <row r="22" spans="1:14" s="84" customFormat="1" ht="18" customHeight="1" x14ac:dyDescent="0.25">
      <c r="A22" s="72">
        <v>2022</v>
      </c>
      <c r="B22" s="80" t="s">
        <v>106</v>
      </c>
      <c r="C22" s="80" t="s">
        <v>106</v>
      </c>
      <c r="D22" s="91" t="s">
        <v>106</v>
      </c>
      <c r="E22" s="92" t="s">
        <v>106</v>
      </c>
    </row>
    <row r="23" spans="1:14" s="84" customFormat="1" ht="18" customHeight="1" x14ac:dyDescent="0.25">
      <c r="A23" s="72">
        <v>2023</v>
      </c>
      <c r="B23" s="80" t="s">
        <v>106</v>
      </c>
      <c r="C23" s="80" t="s">
        <v>106</v>
      </c>
      <c r="D23" s="91" t="s">
        <v>106</v>
      </c>
      <c r="E23" s="92" t="s">
        <v>106</v>
      </c>
    </row>
    <row r="24" spans="1:14" s="84" customFormat="1" ht="18" customHeight="1" x14ac:dyDescent="0.25">
      <c r="A24" s="72">
        <v>2024</v>
      </c>
      <c r="B24" s="80" t="s">
        <v>106</v>
      </c>
      <c r="C24" s="80" t="s">
        <v>106</v>
      </c>
      <c r="D24" s="91" t="s">
        <v>106</v>
      </c>
      <c r="E24" s="92" t="s">
        <v>106</v>
      </c>
    </row>
    <row r="25" spans="1:14" ht="21.75" customHeight="1" x14ac:dyDescent="0.3">
      <c r="A25" s="1"/>
      <c r="B25" s="1"/>
      <c r="C25" s="1"/>
    </row>
    <row r="26" spans="1:14" ht="21.75" customHeight="1" x14ac:dyDescent="0.3">
      <c r="A26" s="40" t="s">
        <v>4</v>
      </c>
      <c r="B26" s="1"/>
      <c r="C26" s="1"/>
    </row>
    <row r="27" spans="1:14" ht="21.75" customHeight="1" x14ac:dyDescent="0.3">
      <c r="A27" s="42" t="s">
        <v>206</v>
      </c>
      <c r="D27" s="2"/>
      <c r="E27" s="2"/>
      <c r="F27" s="2"/>
      <c r="G27" s="2"/>
    </row>
    <row r="28" spans="1:14" ht="21.75" customHeight="1" x14ac:dyDescent="0.3">
      <c r="A28" s="34" t="s">
        <v>181</v>
      </c>
      <c r="D28" s="2"/>
      <c r="E28" s="2"/>
      <c r="F28" s="2"/>
      <c r="G28" s="2"/>
    </row>
    <row r="29" spans="1:14" ht="21.75" customHeight="1" x14ac:dyDescent="0.3">
      <c r="A29" s="48"/>
      <c r="B29" s="1"/>
      <c r="C29" s="1"/>
    </row>
    <row r="30" spans="1:14" ht="21.75" customHeight="1" x14ac:dyDescent="0.3">
      <c r="A30" s="182" t="str">
        <f>Headings!F24</f>
        <v>Page 24</v>
      </c>
      <c r="B30" s="176"/>
      <c r="C30" s="176"/>
      <c r="D30" s="176"/>
      <c r="E30" s="170"/>
    </row>
  </sheetData>
  <mergeCells count="4">
    <mergeCell ref="A30:E30"/>
    <mergeCell ref="A3:D3"/>
    <mergeCell ref="A1:E1"/>
    <mergeCell ref="A2:E2"/>
  </mergeCells>
  <phoneticPr fontId="3"/>
  <pageMargins left="0.75" right="0.75" top="1" bottom="1" header="0.5" footer="0.5"/>
  <pageSetup scale="9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9" customWidth="1"/>
    <col min="5" max="5" width="17.75" style="20" customWidth="1"/>
    <col min="6" max="16384" width="10.75" style="20"/>
  </cols>
  <sheetData>
    <row r="1" spans="1:5" ht="23.25" x14ac:dyDescent="0.3">
      <c r="A1" s="177" t="str">
        <f>Headings!E25</f>
        <v>September 2015 Recorded Documents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24" t="s">
        <v>103</v>
      </c>
      <c r="B4" s="46" t="s">
        <v>108</v>
      </c>
      <c r="C4" s="46" t="s">
        <v>7</v>
      </c>
      <c r="D4" s="32" t="str">
        <f>Headings!E49</f>
        <v>% Change from July 2015 Forecast</v>
      </c>
      <c r="E4" s="50" t="str">
        <f>Headings!F50</f>
        <v># Change from July 2015 Forecast</v>
      </c>
    </row>
    <row r="5" spans="1:5" s="73" customFormat="1" ht="18" customHeight="1" x14ac:dyDescent="0.25">
      <c r="A5" s="83" t="s">
        <v>5</v>
      </c>
      <c r="B5" s="95">
        <v>91177</v>
      </c>
      <c r="C5" s="58">
        <v>0.24510146634040675</v>
      </c>
      <c r="D5" s="86">
        <v>0</v>
      </c>
      <c r="E5" s="96">
        <v>0</v>
      </c>
    </row>
    <row r="6" spans="1:5" s="73" customFormat="1" ht="18" customHeight="1" x14ac:dyDescent="0.25">
      <c r="A6" s="61" t="s">
        <v>100</v>
      </c>
      <c r="B6" s="97">
        <v>110698</v>
      </c>
      <c r="C6" s="63">
        <v>0.28419463497216269</v>
      </c>
      <c r="D6" s="88">
        <v>0</v>
      </c>
      <c r="E6" s="98">
        <v>0</v>
      </c>
    </row>
    <row r="7" spans="1:5" s="73" customFormat="1" ht="18" customHeight="1" x14ac:dyDescent="0.25">
      <c r="A7" s="61" t="s">
        <v>101</v>
      </c>
      <c r="B7" s="97">
        <v>116807</v>
      </c>
      <c r="C7" s="63">
        <v>0.32925322941818669</v>
      </c>
      <c r="D7" s="88">
        <v>0</v>
      </c>
      <c r="E7" s="98">
        <v>0</v>
      </c>
    </row>
    <row r="8" spans="1:5" s="73" customFormat="1" ht="18" customHeight="1" x14ac:dyDescent="0.25">
      <c r="A8" s="61" t="s">
        <v>102</v>
      </c>
      <c r="B8" s="97">
        <v>118010.999999999</v>
      </c>
      <c r="C8" s="63">
        <v>0.21705533212247019</v>
      </c>
      <c r="D8" s="88">
        <v>0</v>
      </c>
      <c r="E8" s="98">
        <v>0</v>
      </c>
    </row>
    <row r="9" spans="1:5" s="73" customFormat="1" ht="18" customHeight="1" x14ac:dyDescent="0.25">
      <c r="A9" s="72" t="s">
        <v>122</v>
      </c>
      <c r="B9" s="97">
        <v>119981.999999999</v>
      </c>
      <c r="C9" s="63">
        <v>0.31592397205434475</v>
      </c>
      <c r="D9" s="88">
        <v>0</v>
      </c>
      <c r="E9" s="98">
        <v>0</v>
      </c>
    </row>
    <row r="10" spans="1:5" s="73" customFormat="1" ht="18" customHeight="1" thickBot="1" x14ac:dyDescent="0.3">
      <c r="A10" s="66" t="s">
        <v>23</v>
      </c>
      <c r="B10" s="132">
        <v>135027.99999999901</v>
      </c>
      <c r="C10" s="68">
        <v>0.21978716869319248</v>
      </c>
      <c r="D10" s="131">
        <v>0</v>
      </c>
      <c r="E10" s="138">
        <v>0</v>
      </c>
    </row>
    <row r="11" spans="1:5" s="73" customFormat="1" ht="18" customHeight="1" thickTop="1" x14ac:dyDescent="0.25">
      <c r="A11" s="61" t="s">
        <v>9</v>
      </c>
      <c r="B11" s="97">
        <v>144600.52439392899</v>
      </c>
      <c r="C11" s="63">
        <v>0.23794399645508402</v>
      </c>
      <c r="D11" s="88">
        <v>6.2661727816536672E-2</v>
      </c>
      <c r="E11" s="98">
        <v>8526.625608620001</v>
      </c>
    </row>
    <row r="12" spans="1:5" s="73" customFormat="1" ht="18" customHeight="1" x14ac:dyDescent="0.25">
      <c r="A12" s="61" t="s">
        <v>22</v>
      </c>
      <c r="B12" s="97">
        <v>136692.09882978801</v>
      </c>
      <c r="C12" s="63">
        <v>0.15829964011650755</v>
      </c>
      <c r="D12" s="88">
        <v>1.6158952957509243E-2</v>
      </c>
      <c r="E12" s="98">
        <v>2173.6768526470114</v>
      </c>
    </row>
    <row r="13" spans="1:5" s="73" customFormat="1" ht="18" customHeight="1" x14ac:dyDescent="0.25">
      <c r="A13" s="61" t="s">
        <v>27</v>
      </c>
      <c r="B13" s="97">
        <v>128353.30128948</v>
      </c>
      <c r="C13" s="63">
        <v>6.9771309775475299E-2</v>
      </c>
      <c r="D13" s="88">
        <v>-9.985634376605601E-3</v>
      </c>
      <c r="E13" s="98">
        <v>-1294.6167067989882</v>
      </c>
    </row>
    <row r="14" spans="1:5" s="73" customFormat="1" ht="18" customHeight="1" x14ac:dyDescent="0.25">
      <c r="A14" s="61" t="s">
        <v>151</v>
      </c>
      <c r="B14" s="97">
        <v>144683.47769884401</v>
      </c>
      <c r="C14" s="63">
        <v>7.1507225900147242E-2</v>
      </c>
      <c r="D14" s="88">
        <v>-1.9459552574078165E-2</v>
      </c>
      <c r="E14" s="98">
        <v>-2871.3509455649764</v>
      </c>
    </row>
    <row r="15" spans="1:5" s="73" customFormat="1" ht="18" customHeight="1" x14ac:dyDescent="0.25">
      <c r="A15" s="61" t="s">
        <v>152</v>
      </c>
      <c r="B15" s="97">
        <v>142779.995095277</v>
      </c>
      <c r="C15" s="63">
        <v>-1.2590060141776549E-2</v>
      </c>
      <c r="D15" s="88">
        <v>-2.5265604796352092E-2</v>
      </c>
      <c r="E15" s="98">
        <v>-3700.9291419830115</v>
      </c>
    </row>
    <row r="16" spans="1:5" s="73" customFormat="1" ht="18" customHeight="1" x14ac:dyDescent="0.25">
      <c r="A16" s="61" t="s">
        <v>26</v>
      </c>
      <c r="B16" s="97">
        <v>136774.389708742</v>
      </c>
      <c r="C16" s="63">
        <v>6.0201635396994746E-4</v>
      </c>
      <c r="D16" s="88">
        <v>-3.4334769272641008E-2</v>
      </c>
      <c r="E16" s="98">
        <v>-4863.0901927769883</v>
      </c>
    </row>
    <row r="17" spans="1:5" s="73" customFormat="1" ht="18" customHeight="1" x14ac:dyDescent="0.25">
      <c r="A17" s="61" t="s">
        <v>174</v>
      </c>
      <c r="B17" s="97">
        <v>131043.905975385</v>
      </c>
      <c r="C17" s="63">
        <v>2.0962489152006825E-2</v>
      </c>
      <c r="D17" s="88">
        <v>-3.5627418633636276E-2</v>
      </c>
      <c r="E17" s="98">
        <v>-4841.2368702530075</v>
      </c>
    </row>
    <row r="18" spans="1:5" s="73" customFormat="1" ht="18" customHeight="1" x14ac:dyDescent="0.25">
      <c r="A18" s="61" t="s">
        <v>175</v>
      </c>
      <c r="B18" s="97">
        <v>147696.16856894299</v>
      </c>
      <c r="C18" s="63">
        <v>2.0822632397389906E-2</v>
      </c>
      <c r="D18" s="88">
        <v>-3.4638988072674626E-2</v>
      </c>
      <c r="E18" s="98">
        <v>-5299.6192701270047</v>
      </c>
    </row>
    <row r="19" spans="1:5" s="73" customFormat="1" ht="18" customHeight="1" x14ac:dyDescent="0.25">
      <c r="A19" s="61" t="s">
        <v>176</v>
      </c>
      <c r="B19" s="97">
        <v>145134.388520604</v>
      </c>
      <c r="C19" s="63">
        <v>1.648965895926735E-2</v>
      </c>
      <c r="D19" s="88">
        <v>-3.4654464592455358E-2</v>
      </c>
      <c r="E19" s="98">
        <v>-5210.1080324689974</v>
      </c>
    </row>
    <row r="20" spans="1:5" s="73" customFormat="1" ht="18" customHeight="1" x14ac:dyDescent="0.25">
      <c r="A20" s="61" t="s">
        <v>177</v>
      </c>
      <c r="B20" s="97">
        <v>138770.664294591</v>
      </c>
      <c r="C20" s="63">
        <v>1.4595382879061036E-2</v>
      </c>
      <c r="D20" s="88">
        <v>-3.6207270170687145E-2</v>
      </c>
      <c r="E20" s="98">
        <v>-5213.265029266011</v>
      </c>
    </row>
    <row r="21" spans="1:5" s="73" customFormat="1" ht="18" customHeight="1" x14ac:dyDescent="0.25">
      <c r="A21" s="61" t="s">
        <v>187</v>
      </c>
      <c r="B21" s="97">
        <v>132583.50172687299</v>
      </c>
      <c r="C21" s="63">
        <v>1.1748701628118363E-2</v>
      </c>
      <c r="D21" s="88">
        <v>-3.2374461673794319E-2</v>
      </c>
      <c r="E21" s="98">
        <v>-4435.9303524160059</v>
      </c>
    </row>
    <row r="22" spans="1:5" s="73" customFormat="1" ht="18" customHeight="1" x14ac:dyDescent="0.25">
      <c r="A22" s="61" t="s">
        <v>188</v>
      </c>
      <c r="B22" s="97">
        <v>149223.09444893899</v>
      </c>
      <c r="C22" s="63">
        <v>1.0338290388915983E-2</v>
      </c>
      <c r="D22" s="88">
        <v>-2.7781521547321164E-2</v>
      </c>
      <c r="E22" s="98">
        <v>-4264.1080227039929</v>
      </c>
    </row>
    <row r="23" spans="1:5" s="73" customFormat="1" ht="18" customHeight="1" x14ac:dyDescent="0.25">
      <c r="A23" s="61" t="s">
        <v>189</v>
      </c>
      <c r="B23" s="97">
        <v>146991.745803411</v>
      </c>
      <c r="C23" s="63">
        <v>1.2797499625964326E-2</v>
      </c>
      <c r="D23" s="88">
        <v>-2.3389465638144147E-2</v>
      </c>
      <c r="E23" s="98">
        <v>-3520.3986303569982</v>
      </c>
    </row>
    <row r="24" spans="1:5" s="73" customFormat="1" ht="18" customHeight="1" x14ac:dyDescent="0.25">
      <c r="A24" s="61" t="s">
        <v>190</v>
      </c>
      <c r="B24" s="97">
        <v>141762.737077242</v>
      </c>
      <c r="C24" s="63">
        <v>2.1561277362622144E-2</v>
      </c>
      <c r="D24" s="88">
        <v>-1.7222991728635173E-2</v>
      </c>
      <c r="E24" s="98">
        <v>-2484.3666748010146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40" t="s">
        <v>4</v>
      </c>
    </row>
    <row r="27" spans="1:5" ht="21.75" customHeight="1" x14ac:dyDescent="0.3">
      <c r="A27" s="34" t="s">
        <v>77</v>
      </c>
      <c r="B27" s="3"/>
      <c r="C27" s="3"/>
    </row>
    <row r="28" spans="1:5" ht="21.75" customHeight="1" x14ac:dyDescent="0.3">
      <c r="A28" s="20"/>
      <c r="B28" s="20"/>
      <c r="C28" s="20"/>
      <c r="D28" s="20"/>
    </row>
    <row r="30" spans="1:5" ht="21.75" customHeight="1" x14ac:dyDescent="0.3">
      <c r="A30" s="182" t="str">
        <f>Headings!F25</f>
        <v>Page 25</v>
      </c>
      <c r="B30" s="176"/>
      <c r="C30" s="176"/>
      <c r="D30" s="176"/>
      <c r="E30" s="170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9" customWidth="1"/>
    <col min="5" max="5" width="17.75" style="20" customWidth="1"/>
    <col min="6" max="16384" width="10.75" style="20"/>
  </cols>
  <sheetData>
    <row r="1" spans="1:5" ht="23.25" x14ac:dyDescent="0.3">
      <c r="A1" s="177" t="str">
        <f>Headings!E26</f>
        <v>September 2015 Gambling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24" t="s">
        <v>103</v>
      </c>
      <c r="B4" s="46" t="s">
        <v>108</v>
      </c>
      <c r="C4" s="46" t="s">
        <v>7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83" t="s">
        <v>5</v>
      </c>
      <c r="B5" s="57">
        <v>468258.14</v>
      </c>
      <c r="C5" s="58">
        <v>3.7206846000000002E-2</v>
      </c>
      <c r="D5" s="86">
        <v>0</v>
      </c>
      <c r="E5" s="115">
        <v>0</v>
      </c>
    </row>
    <row r="6" spans="1:5" s="73" customFormat="1" ht="18" customHeight="1" x14ac:dyDescent="0.25">
      <c r="A6" s="61" t="s">
        <v>100</v>
      </c>
      <c r="B6" s="62">
        <v>679027.19</v>
      </c>
      <c r="C6" s="63">
        <v>1.581807E-2</v>
      </c>
      <c r="D6" s="88">
        <v>0</v>
      </c>
      <c r="E6" s="106">
        <v>0</v>
      </c>
    </row>
    <row r="7" spans="1:5" s="73" customFormat="1" ht="18" customHeight="1" x14ac:dyDescent="0.25">
      <c r="A7" s="61" t="s">
        <v>101</v>
      </c>
      <c r="B7" s="62">
        <v>646114.80999999994</v>
      </c>
      <c r="C7" s="63">
        <v>0.19860224500000001</v>
      </c>
      <c r="D7" s="88">
        <v>0</v>
      </c>
      <c r="E7" s="106">
        <v>0</v>
      </c>
    </row>
    <row r="8" spans="1:5" s="73" customFormat="1" ht="18" customHeight="1" x14ac:dyDescent="0.25">
      <c r="A8" s="61" t="s">
        <v>102</v>
      </c>
      <c r="B8" s="62">
        <v>726656.91999999993</v>
      </c>
      <c r="C8" s="63">
        <v>0.39033734599999997</v>
      </c>
      <c r="D8" s="88">
        <v>0</v>
      </c>
      <c r="E8" s="106">
        <v>0</v>
      </c>
    </row>
    <row r="9" spans="1:5" s="73" customFormat="1" ht="18" customHeight="1" x14ac:dyDescent="0.25">
      <c r="A9" s="72" t="s">
        <v>122</v>
      </c>
      <c r="B9" s="62">
        <v>700617.4099999998</v>
      </c>
      <c r="C9" s="80">
        <v>0.49622046079113491</v>
      </c>
      <c r="D9" s="88">
        <v>0</v>
      </c>
      <c r="E9" s="106">
        <v>0</v>
      </c>
    </row>
    <row r="10" spans="1:5" s="73" customFormat="1" ht="18" customHeight="1" thickBot="1" x14ac:dyDescent="0.3">
      <c r="A10" s="66" t="s">
        <v>23</v>
      </c>
      <c r="B10" s="67">
        <v>576443.02999999991</v>
      </c>
      <c r="C10" s="68">
        <v>-0.15107518743100701</v>
      </c>
      <c r="D10" s="131">
        <v>-0.12940418872535775</v>
      </c>
      <c r="E10" s="137">
        <v>-85681.715530337184</v>
      </c>
    </row>
    <row r="11" spans="1:5" s="73" customFormat="1" ht="18" customHeight="1" thickTop="1" x14ac:dyDescent="0.25">
      <c r="A11" s="61" t="s">
        <v>9</v>
      </c>
      <c r="B11" s="62">
        <v>606073.30401346774</v>
      </c>
      <c r="C11" s="63">
        <v>-6.1972741325233227E-2</v>
      </c>
      <c r="D11" s="88">
        <v>-5.6676177509697223E-2</v>
      </c>
      <c r="E11" s="106">
        <v>-36413.707936978433</v>
      </c>
    </row>
    <row r="12" spans="1:5" s="73" customFormat="1" ht="18" customHeight="1" x14ac:dyDescent="0.25">
      <c r="A12" s="61" t="s">
        <v>22</v>
      </c>
      <c r="B12" s="62">
        <v>620685.50841454102</v>
      </c>
      <c r="C12" s="63">
        <v>-0.14583417382918329</v>
      </c>
      <c r="D12" s="88">
        <v>-3.1296390470097024E-2</v>
      </c>
      <c r="E12" s="106">
        <v>-20052.7961694072</v>
      </c>
    </row>
    <row r="13" spans="1:5" s="73" customFormat="1" ht="18" customHeight="1" x14ac:dyDescent="0.25">
      <c r="A13" s="61" t="s">
        <v>27</v>
      </c>
      <c r="B13" s="62">
        <v>622814.16390428704</v>
      </c>
      <c r="C13" s="63">
        <v>-0.11104954713545123</v>
      </c>
      <c r="D13" s="88">
        <v>-2.4849001993172304E-2</v>
      </c>
      <c r="E13" s="106">
        <v>-15870.680983628728</v>
      </c>
    </row>
    <row r="14" spans="1:5" s="73" customFormat="1" ht="18" customHeight="1" x14ac:dyDescent="0.25">
      <c r="A14" s="61" t="s">
        <v>151</v>
      </c>
      <c r="B14" s="62">
        <v>618776.52937989589</v>
      </c>
      <c r="C14" s="63">
        <v>7.3439172956772492E-2</v>
      </c>
      <c r="D14" s="88">
        <v>-2.6462233492311693E-2</v>
      </c>
      <c r="E14" s="106">
        <v>-16819.284842694178</v>
      </c>
    </row>
    <row r="15" spans="1:5" s="73" customFormat="1" ht="18" customHeight="1" x14ac:dyDescent="0.25">
      <c r="A15" s="61" t="s">
        <v>152</v>
      </c>
      <c r="B15" s="62">
        <v>614778.75992470584</v>
      </c>
      <c r="C15" s="63">
        <v>1.4363701310699195E-2</v>
      </c>
      <c r="D15" s="88">
        <v>-2.8370029366812988E-2</v>
      </c>
      <c r="E15" s="106">
        <v>-17950.549077639822</v>
      </c>
    </row>
    <row r="16" spans="1:5" s="73" customFormat="1" ht="18" customHeight="1" x14ac:dyDescent="0.25">
      <c r="A16" s="61" t="s">
        <v>26</v>
      </c>
      <c r="B16" s="62">
        <v>614863.71365273825</v>
      </c>
      <c r="C16" s="63">
        <v>-9.3796208915426504E-3</v>
      </c>
      <c r="D16" s="88">
        <v>-2.931676837065833E-2</v>
      </c>
      <c r="E16" s="106">
        <v>-18570.236391559825</v>
      </c>
    </row>
    <row r="17" spans="1:5" s="73" customFormat="1" ht="18" customHeight="1" x14ac:dyDescent="0.25">
      <c r="A17" s="61" t="s">
        <v>174</v>
      </c>
      <c r="B17" s="62">
        <v>611887.89034112194</v>
      </c>
      <c r="C17" s="63">
        <v>-1.7543392871271046E-2</v>
      </c>
      <c r="D17" s="88">
        <v>-2.8260587065322418E-2</v>
      </c>
      <c r="E17" s="106">
        <v>-17795.214199430775</v>
      </c>
    </row>
    <row r="18" spans="1:5" s="73" customFormat="1" ht="18" customHeight="1" x14ac:dyDescent="0.25">
      <c r="A18" s="61" t="s">
        <v>175</v>
      </c>
      <c r="B18" s="62">
        <v>608568.45234523003</v>
      </c>
      <c r="C18" s="63">
        <v>-1.6497194948385974E-2</v>
      </c>
      <c r="D18" s="88">
        <v>-2.7579782284860355E-2</v>
      </c>
      <c r="E18" s="106">
        <v>-17260.218489238177</v>
      </c>
    </row>
    <row r="19" spans="1:5" s="73" customFormat="1" ht="18" customHeight="1" x14ac:dyDescent="0.25">
      <c r="A19" s="61" t="s">
        <v>176</v>
      </c>
      <c r="B19" s="62">
        <v>603428.07026493817</v>
      </c>
      <c r="C19" s="63">
        <v>-1.8463047846932534E-2</v>
      </c>
      <c r="D19" s="88">
        <v>-2.865181340902645E-2</v>
      </c>
      <c r="E19" s="106">
        <v>-17799.290423013153</v>
      </c>
    </row>
    <row r="20" spans="1:5" s="73" customFormat="1" ht="18" customHeight="1" x14ac:dyDescent="0.25">
      <c r="A20" s="61" t="s">
        <v>177</v>
      </c>
      <c r="B20" s="62">
        <v>601600.87583289214</v>
      </c>
      <c r="C20" s="63">
        <v>-2.1570370027294672E-2</v>
      </c>
      <c r="D20" s="88">
        <v>-3.0375657372185838E-2</v>
      </c>
      <c r="E20" s="106">
        <v>-18846.496808838099</v>
      </c>
    </row>
    <row r="21" spans="1:5" s="73" customFormat="1" ht="18" customHeight="1" x14ac:dyDescent="0.25">
      <c r="A21" s="61" t="s">
        <v>187</v>
      </c>
      <c r="B21" s="62">
        <v>523258.55859601457</v>
      </c>
      <c r="C21" s="63">
        <v>-0.14484570318215861</v>
      </c>
      <c r="D21" s="88">
        <v>-3.0475623528113505E-2</v>
      </c>
      <c r="E21" s="106">
        <v>-16447.890560179076</v>
      </c>
    </row>
    <row r="22" spans="1:5" s="73" customFormat="1" ht="18" customHeight="1" x14ac:dyDescent="0.25">
      <c r="A22" s="61" t="s">
        <v>188</v>
      </c>
      <c r="B22" s="62">
        <v>502340.36812370102</v>
      </c>
      <c r="C22" s="63">
        <v>-0.17455404369411465</v>
      </c>
      <c r="D22" s="88">
        <v>-4.8378268481482078E-2</v>
      </c>
      <c r="E22" s="106">
        <v>-25537.833356742805</v>
      </c>
    </row>
    <row r="23" spans="1:5" s="73" customFormat="1" ht="18" customHeight="1" x14ac:dyDescent="0.25">
      <c r="A23" s="61" t="s">
        <v>189</v>
      </c>
      <c r="B23" s="62">
        <v>509412.50377161725</v>
      </c>
      <c r="C23" s="63">
        <v>-0.15580244129518683</v>
      </c>
      <c r="D23" s="88">
        <v>-2.6975343418714437E-2</v>
      </c>
      <c r="E23" s="106">
        <v>-14122.537530865287</v>
      </c>
    </row>
    <row r="24" spans="1:5" s="73" customFormat="1" ht="18" customHeight="1" x14ac:dyDescent="0.25">
      <c r="A24" s="61" t="s">
        <v>190</v>
      </c>
      <c r="B24" s="62">
        <v>524354.70322008664</v>
      </c>
      <c r="C24" s="63">
        <v>-0.12840103084268506</v>
      </c>
      <c r="D24" s="88">
        <v>-2.4248250382015613E-2</v>
      </c>
      <c r="E24" s="106">
        <v>-13030.65471073566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40" t="s">
        <v>4</v>
      </c>
    </row>
    <row r="27" spans="1:5" ht="21.75" customHeight="1" x14ac:dyDescent="0.3">
      <c r="A27" s="34" t="s">
        <v>158</v>
      </c>
      <c r="B27" s="3"/>
      <c r="C27" s="3"/>
    </row>
    <row r="28" spans="1:5" ht="21.75" customHeight="1" x14ac:dyDescent="0.3">
      <c r="A28" s="42" t="s">
        <v>229</v>
      </c>
      <c r="B28" s="20"/>
      <c r="C28" s="20"/>
      <c r="D28" s="20"/>
    </row>
    <row r="30" spans="1:5" ht="21.75" customHeight="1" x14ac:dyDescent="0.3">
      <c r="A30" s="182" t="str">
        <f>Headings!F26</f>
        <v>Page 26</v>
      </c>
      <c r="B30" s="176"/>
      <c r="C30" s="176"/>
      <c r="D30" s="176"/>
      <c r="E30" s="170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9" customWidth="1"/>
    <col min="5" max="5" width="17.75" style="20" customWidth="1"/>
    <col min="6" max="16384" width="10.75" style="20"/>
  </cols>
  <sheetData>
    <row r="1" spans="1:5" ht="23.25" x14ac:dyDescent="0.3">
      <c r="A1" s="177" t="str">
        <f>Headings!E27</f>
        <v>September 2015 E-911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24" t="s">
        <v>103</v>
      </c>
      <c r="B4" s="46" t="s">
        <v>108</v>
      </c>
      <c r="C4" s="46" t="s">
        <v>7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83" t="s">
        <v>5</v>
      </c>
      <c r="B5" s="57">
        <v>7067974</v>
      </c>
      <c r="C5" s="58">
        <v>-1.5868747692382321E-2</v>
      </c>
      <c r="D5" s="103">
        <v>-9.9999061541450329E-3</v>
      </c>
      <c r="E5" s="116">
        <v>-71393</v>
      </c>
    </row>
    <row r="6" spans="1:5" s="73" customFormat="1" ht="18" customHeight="1" x14ac:dyDescent="0.25">
      <c r="A6" s="61" t="s">
        <v>100</v>
      </c>
      <c r="B6" s="62">
        <v>5713429</v>
      </c>
      <c r="C6" s="63">
        <v>-2.6213567432409917E-2</v>
      </c>
      <c r="D6" s="143">
        <v>-9.9999306896038087E-3</v>
      </c>
      <c r="E6" s="105">
        <v>-57711</v>
      </c>
    </row>
    <row r="7" spans="1:5" s="73" customFormat="1" ht="18" customHeight="1" x14ac:dyDescent="0.25">
      <c r="A7" s="61" t="s">
        <v>101</v>
      </c>
      <c r="B7" s="62">
        <v>5759711</v>
      </c>
      <c r="C7" s="63">
        <v>-1.6440865651659982E-2</v>
      </c>
      <c r="D7" s="143">
        <v>-1.0000017188362076E-2</v>
      </c>
      <c r="E7" s="105">
        <v>-58179</v>
      </c>
    </row>
    <row r="8" spans="1:5" s="73" customFormat="1" ht="18" customHeight="1" x14ac:dyDescent="0.25">
      <c r="A8" s="61" t="s">
        <v>102</v>
      </c>
      <c r="B8" s="62">
        <v>5912765</v>
      </c>
      <c r="C8" s="63">
        <v>2.0708034780023664E-2</v>
      </c>
      <c r="D8" s="143">
        <v>-1.0000016743435314E-2</v>
      </c>
      <c r="E8" s="105">
        <v>-59725</v>
      </c>
    </row>
    <row r="9" spans="1:5" s="73" customFormat="1" ht="18" customHeight="1" thickBot="1" x14ac:dyDescent="0.3">
      <c r="A9" s="93" t="s">
        <v>122</v>
      </c>
      <c r="B9" s="67">
        <v>5741017</v>
      </c>
      <c r="C9" s="68">
        <v>-0.18774220165495803</v>
      </c>
      <c r="D9" s="143">
        <v>-8.6675628405066263E-3</v>
      </c>
      <c r="E9" s="141">
        <v>-50195.699999989942</v>
      </c>
    </row>
    <row r="10" spans="1:5" s="73" customFormat="1" ht="18" customHeight="1" thickTop="1" x14ac:dyDescent="0.25">
      <c r="A10" s="61" t="s">
        <v>23</v>
      </c>
      <c r="B10" s="62">
        <v>5790351.2488647597</v>
      </c>
      <c r="C10" s="63">
        <v>1.3463412053384971E-2</v>
      </c>
      <c r="D10" s="144">
        <v>-9.8503022761395886E-3</v>
      </c>
      <c r="E10" s="105">
        <v>-57604.128161080182</v>
      </c>
    </row>
    <row r="11" spans="1:5" s="73" customFormat="1" ht="18" customHeight="1" x14ac:dyDescent="0.25">
      <c r="A11" s="61" t="s">
        <v>9</v>
      </c>
      <c r="B11" s="62">
        <v>5789027.3754791003</v>
      </c>
      <c r="C11" s="63">
        <v>5.089903899536008E-3</v>
      </c>
      <c r="D11" s="143">
        <v>-9.7496936165748505E-3</v>
      </c>
      <c r="E11" s="105">
        <v>-56996.946009559557</v>
      </c>
    </row>
    <row r="12" spans="1:5" s="73" customFormat="1" ht="18" customHeight="1" x14ac:dyDescent="0.25">
      <c r="A12" s="61" t="s">
        <v>22</v>
      </c>
      <c r="B12" s="62">
        <v>5791807.7948735002</v>
      </c>
      <c r="C12" s="63">
        <v>-2.0456961358433778E-2</v>
      </c>
      <c r="D12" s="143">
        <v>-9.671147064223673E-3</v>
      </c>
      <c r="E12" s="105">
        <v>-56560.429180559702</v>
      </c>
    </row>
    <row r="13" spans="1:5" s="73" customFormat="1" ht="18" customHeight="1" x14ac:dyDescent="0.25">
      <c r="A13" s="61" t="s">
        <v>27</v>
      </c>
      <c r="B13" s="62">
        <v>5847541.8074085703</v>
      </c>
      <c r="C13" s="63">
        <v>1.8555041277280804E-2</v>
      </c>
      <c r="D13" s="143">
        <v>-1.1479970646055215E-2</v>
      </c>
      <c r="E13" s="105">
        <v>-67909.203968789428</v>
      </c>
    </row>
    <row r="14" spans="1:5" s="73" customFormat="1" ht="18" customHeight="1" x14ac:dyDescent="0.25">
      <c r="A14" s="61" t="s">
        <v>151</v>
      </c>
      <c r="B14" s="62">
        <v>5836158.7669746699</v>
      </c>
      <c r="C14" s="63">
        <v>7.9110085280045261E-3</v>
      </c>
      <c r="D14" s="143">
        <v>-1.1471939925002839E-2</v>
      </c>
      <c r="E14" s="105">
        <v>-67729.046318050474</v>
      </c>
    </row>
    <row r="15" spans="1:5" s="73" customFormat="1" ht="18" customHeight="1" x14ac:dyDescent="0.25">
      <c r="A15" s="61" t="s">
        <v>152</v>
      </c>
      <c r="B15" s="62">
        <v>5825184.1980454596</v>
      </c>
      <c r="C15" s="63">
        <v>6.2457508353666036E-3</v>
      </c>
      <c r="D15" s="143">
        <v>-1.1467216701999128E-2</v>
      </c>
      <c r="E15" s="105">
        <v>-67573.529838019982</v>
      </c>
    </row>
    <row r="16" spans="1:5" s="73" customFormat="1" ht="18" customHeight="1" x14ac:dyDescent="0.25">
      <c r="A16" s="61" t="s">
        <v>26</v>
      </c>
      <c r="B16" s="62">
        <v>5811704.5809848504</v>
      </c>
      <c r="C16" s="63">
        <v>3.4353325966653969E-3</v>
      </c>
      <c r="D16" s="143">
        <v>-1.1465861238619812E-2</v>
      </c>
      <c r="E16" s="105">
        <v>-67409.101691639982</v>
      </c>
    </row>
    <row r="17" spans="1:5" s="73" customFormat="1" ht="18" customHeight="1" x14ac:dyDescent="0.25">
      <c r="A17" s="61" t="s">
        <v>174</v>
      </c>
      <c r="B17" s="62">
        <v>5883443.3202737896</v>
      </c>
      <c r="C17" s="63">
        <v>6.1395906258820965E-3</v>
      </c>
      <c r="D17" s="143">
        <v>-1.2311168416589191E-2</v>
      </c>
      <c r="E17" s="105">
        <v>-73334.899888690561</v>
      </c>
    </row>
    <row r="18" spans="1:5" s="73" customFormat="1" ht="18" customHeight="1" x14ac:dyDescent="0.25">
      <c r="A18" s="61" t="s">
        <v>175</v>
      </c>
      <c r="B18" s="62">
        <v>5859445.90769199</v>
      </c>
      <c r="C18" s="63">
        <v>3.9901485972411166E-3</v>
      </c>
      <c r="D18" s="143">
        <v>-1.2289913905121796E-2</v>
      </c>
      <c r="E18" s="105">
        <v>-72908.120258210227</v>
      </c>
    </row>
    <row r="19" spans="1:5" s="73" customFormat="1" ht="18" customHeight="1" x14ac:dyDescent="0.25">
      <c r="A19" s="61" t="s">
        <v>176</v>
      </c>
      <c r="B19" s="62">
        <v>5835377.5418557003</v>
      </c>
      <c r="C19" s="63">
        <v>1.7498749333386687E-3</v>
      </c>
      <c r="D19" s="143">
        <v>-1.2270088115707067E-2</v>
      </c>
      <c r="E19" s="105">
        <v>-72490.056001639925</v>
      </c>
    </row>
    <row r="20" spans="1:5" s="73" customFormat="1" ht="18" customHeight="1" x14ac:dyDescent="0.25">
      <c r="A20" s="61" t="s">
        <v>177</v>
      </c>
      <c r="B20" s="62">
        <v>5811155.6623314898</v>
      </c>
      <c r="C20" s="63">
        <v>-9.4450542988067099E-5</v>
      </c>
      <c r="D20" s="143">
        <v>-1.2251159418514623E-2</v>
      </c>
      <c r="E20" s="105">
        <v>-72076.414064040408</v>
      </c>
    </row>
    <row r="21" spans="1:5" s="73" customFormat="1" ht="18" customHeight="1" x14ac:dyDescent="0.25">
      <c r="A21" s="61" t="s">
        <v>187</v>
      </c>
      <c r="B21" s="62">
        <v>5917937.8574830396</v>
      </c>
      <c r="C21" s="63">
        <v>5.8629845366888755E-3</v>
      </c>
      <c r="D21" s="143">
        <v>-1.2207960250487204E-2</v>
      </c>
      <c r="E21" s="105">
        <v>-73138.826009700075</v>
      </c>
    </row>
    <row r="22" spans="1:5" s="73" customFormat="1" ht="18" customHeight="1" x14ac:dyDescent="0.25">
      <c r="A22" s="61" t="s">
        <v>188</v>
      </c>
      <c r="B22" s="62">
        <v>5884914.1957457298</v>
      </c>
      <c r="C22" s="63">
        <v>4.3465352278968528E-3</v>
      </c>
      <c r="D22" s="143">
        <v>-1.2193919139319664E-2</v>
      </c>
      <c r="E22" s="105">
        <v>-72646.007384600118</v>
      </c>
    </row>
    <row r="23" spans="1:5" s="73" customFormat="1" ht="18" customHeight="1" x14ac:dyDescent="0.25">
      <c r="A23" s="61" t="s">
        <v>189</v>
      </c>
      <c r="B23" s="62">
        <v>5851621.9630571604</v>
      </c>
      <c r="C23" s="63">
        <v>2.7837823833920528E-3</v>
      </c>
      <c r="D23" s="143">
        <v>-1.2179930755468749E-2</v>
      </c>
      <c r="E23" s="105">
        <v>-72151.146282869391</v>
      </c>
    </row>
    <row r="24" spans="1:5" s="73" customFormat="1" ht="18" customHeight="1" x14ac:dyDescent="0.25">
      <c r="A24" s="61" t="s">
        <v>190</v>
      </c>
      <c r="B24" s="62">
        <v>5818060.2836130997</v>
      </c>
      <c r="C24" s="63">
        <v>1.1881666372088873E-3</v>
      </c>
      <c r="D24" s="143">
        <v>-1.2165847713921152E-2</v>
      </c>
      <c r="E24" s="105">
        <v>-71653.359257770702</v>
      </c>
    </row>
    <row r="25" spans="1:5" ht="21.75" customHeight="1" x14ac:dyDescent="0.3">
      <c r="A25" s="40" t="s">
        <v>4</v>
      </c>
      <c r="B25" s="20"/>
      <c r="C25" s="20"/>
      <c r="D25" s="20"/>
    </row>
    <row r="26" spans="1:5" ht="21.75" customHeight="1" x14ac:dyDescent="0.3">
      <c r="A26" s="75" t="s">
        <v>207</v>
      </c>
    </row>
    <row r="27" spans="1:5" ht="21.75" customHeight="1" x14ac:dyDescent="0.3">
      <c r="A27" s="42" t="s">
        <v>266</v>
      </c>
      <c r="B27" s="3"/>
      <c r="C27" s="3"/>
    </row>
    <row r="28" spans="1:5" ht="21.75" customHeight="1" x14ac:dyDescent="0.3">
      <c r="A28" s="42" t="s">
        <v>251</v>
      </c>
      <c r="B28" s="20"/>
      <c r="C28" s="20"/>
      <c r="D28" s="20"/>
    </row>
    <row r="29" spans="1:5" ht="21.75" customHeight="1" x14ac:dyDescent="0.3">
      <c r="A29" s="104" t="s">
        <v>252</v>
      </c>
    </row>
    <row r="30" spans="1:5" ht="21.75" customHeight="1" x14ac:dyDescent="0.3">
      <c r="A30" s="182" t="str">
        <f>Headings!F27</f>
        <v>Page 27</v>
      </c>
      <c r="B30" s="176"/>
      <c r="C30" s="176"/>
      <c r="D30" s="176"/>
      <c r="E30" s="170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147" customWidth="1"/>
    <col min="2" max="2" width="17.75" style="147" customWidth="1"/>
    <col min="3" max="3" width="10.75" style="147" customWidth="1"/>
    <col min="4" max="4" width="17.75" style="39" customWidth="1"/>
    <col min="5" max="5" width="17.75" style="148" customWidth="1"/>
    <col min="6" max="16384" width="10.75" style="148"/>
  </cols>
  <sheetData>
    <row r="1" spans="1:5" ht="23.25" x14ac:dyDescent="0.3">
      <c r="A1" s="177" t="str">
        <f>Headings!E28</f>
        <v>September 2015 Property Tax Deliquencies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thickBot="1" x14ac:dyDescent="0.35">
      <c r="A4" s="24" t="s">
        <v>103</v>
      </c>
      <c r="B4" s="46" t="s">
        <v>108</v>
      </c>
      <c r="C4" s="46" t="s">
        <v>7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thickTop="1" x14ac:dyDescent="0.25">
      <c r="A5" s="149" t="s">
        <v>5</v>
      </c>
      <c r="B5" s="77">
        <v>5012863.0899999896</v>
      </c>
      <c r="C5" s="74">
        <v>-1.5868747692382321E-2</v>
      </c>
      <c r="D5" s="152" t="s">
        <v>232</v>
      </c>
      <c r="E5" s="153" t="s">
        <v>232</v>
      </c>
    </row>
    <row r="6" spans="1:5" s="73" customFormat="1" ht="18" customHeight="1" x14ac:dyDescent="0.25">
      <c r="A6" s="61" t="s">
        <v>100</v>
      </c>
      <c r="B6" s="62">
        <v>8063466.8799999999</v>
      </c>
      <c r="C6" s="63">
        <v>-2.6213567432409917E-2</v>
      </c>
      <c r="D6" s="150" t="s">
        <v>232</v>
      </c>
      <c r="E6" s="151" t="s">
        <v>232</v>
      </c>
    </row>
    <row r="7" spans="1:5" s="73" customFormat="1" ht="18" customHeight="1" x14ac:dyDescent="0.25">
      <c r="A7" s="61" t="s">
        <v>101</v>
      </c>
      <c r="B7" s="62">
        <v>2730002.01</v>
      </c>
      <c r="C7" s="63">
        <v>-1.6440865651659982E-2</v>
      </c>
      <c r="D7" s="150" t="s">
        <v>232</v>
      </c>
      <c r="E7" s="151" t="s">
        <v>232</v>
      </c>
    </row>
    <row r="8" spans="1:5" s="73" customFormat="1" ht="18" customHeight="1" x14ac:dyDescent="0.25">
      <c r="A8" s="61" t="s">
        <v>102</v>
      </c>
      <c r="B8" s="62">
        <v>5186381.2099999897</v>
      </c>
      <c r="C8" s="63">
        <v>2.0708034780023664E-2</v>
      </c>
      <c r="D8" s="150" t="s">
        <v>232</v>
      </c>
      <c r="E8" s="151" t="s">
        <v>232</v>
      </c>
    </row>
    <row r="9" spans="1:5" s="73" customFormat="1" ht="18" customHeight="1" x14ac:dyDescent="0.25">
      <c r="A9" s="72" t="s">
        <v>122</v>
      </c>
      <c r="B9" s="62">
        <v>5362505.6099999901</v>
      </c>
      <c r="C9" s="63">
        <v>6.9749066296562523E-2</v>
      </c>
      <c r="D9" s="150" t="s">
        <v>232</v>
      </c>
      <c r="E9" s="151" t="s">
        <v>232</v>
      </c>
    </row>
    <row r="10" spans="1:5" s="73" customFormat="1" ht="18" customHeight="1" thickBot="1" x14ac:dyDescent="0.3">
      <c r="A10" s="66" t="s">
        <v>23</v>
      </c>
      <c r="B10" s="67">
        <v>7440365.8199999901</v>
      </c>
      <c r="C10" s="68">
        <v>-7.727458539521026E-2</v>
      </c>
      <c r="D10" s="167" t="s">
        <v>232</v>
      </c>
      <c r="E10" s="168" t="s">
        <v>232</v>
      </c>
    </row>
    <row r="11" spans="1:5" s="73" customFormat="1" ht="18" customHeight="1" thickTop="1" x14ac:dyDescent="0.25">
      <c r="A11" s="61" t="s">
        <v>9</v>
      </c>
      <c r="B11" s="62">
        <v>2499053.22382246</v>
      </c>
      <c r="C11" s="63">
        <v>-8.4596562688076471E-2</v>
      </c>
      <c r="D11" s="150" t="s">
        <v>232</v>
      </c>
      <c r="E11" s="151" t="s">
        <v>232</v>
      </c>
    </row>
    <row r="12" spans="1:5" s="73" customFormat="1" ht="18" customHeight="1" x14ac:dyDescent="0.25">
      <c r="A12" s="61" t="s">
        <v>22</v>
      </c>
      <c r="B12" s="62">
        <v>4836676.2198337503</v>
      </c>
      <c r="C12" s="63">
        <v>-6.7427552277099179E-2</v>
      </c>
      <c r="D12" s="150" t="s">
        <v>232</v>
      </c>
      <c r="E12" s="151" t="s">
        <v>232</v>
      </c>
    </row>
    <row r="13" spans="1:5" s="73" customFormat="1" ht="18" customHeight="1" x14ac:dyDescent="0.25">
      <c r="A13" s="61" t="s">
        <v>27</v>
      </c>
      <c r="B13" s="62">
        <v>5115436.7962196302</v>
      </c>
      <c r="C13" s="63">
        <v>-4.6073390267345582E-2</v>
      </c>
      <c r="D13" s="150" t="s">
        <v>232</v>
      </c>
      <c r="E13" s="151" t="s">
        <v>232</v>
      </c>
    </row>
    <row r="14" spans="1:5" s="73" customFormat="1" ht="18" customHeight="1" x14ac:dyDescent="0.25">
      <c r="A14" s="61" t="s">
        <v>151</v>
      </c>
      <c r="B14" s="62">
        <v>6719462.1295155603</v>
      </c>
      <c r="C14" s="63">
        <v>-9.689089326046485E-2</v>
      </c>
      <c r="D14" s="150" t="s">
        <v>232</v>
      </c>
      <c r="E14" s="151" t="s">
        <v>232</v>
      </c>
    </row>
    <row r="15" spans="1:5" s="73" customFormat="1" ht="18" customHeight="1" x14ac:dyDescent="0.25">
      <c r="A15" s="61" t="s">
        <v>152</v>
      </c>
      <c r="B15" s="62">
        <v>2530835.86132858</v>
      </c>
      <c r="C15" s="63">
        <v>1.2717871393513658E-2</v>
      </c>
      <c r="D15" s="150" t="s">
        <v>232</v>
      </c>
      <c r="E15" s="151" t="s">
        <v>232</v>
      </c>
    </row>
    <row r="16" spans="1:5" s="73" customFormat="1" ht="18" customHeight="1" x14ac:dyDescent="0.25">
      <c r="A16" s="61" t="s">
        <v>26</v>
      </c>
      <c r="B16" s="62">
        <v>4876185.0939282896</v>
      </c>
      <c r="C16" s="63">
        <v>8.1686001499388095E-3</v>
      </c>
      <c r="D16" s="150" t="s">
        <v>232</v>
      </c>
      <c r="E16" s="151" t="s">
        <v>232</v>
      </c>
    </row>
    <row r="17" spans="1:5" s="73" customFormat="1" ht="18" customHeight="1" x14ac:dyDescent="0.25">
      <c r="A17" s="61" t="s">
        <v>174</v>
      </c>
      <c r="B17" s="62">
        <v>4837706.1015676698</v>
      </c>
      <c r="C17" s="63">
        <v>-5.4292664676691249E-2</v>
      </c>
      <c r="D17" s="150" t="s">
        <v>232</v>
      </c>
      <c r="E17" s="151" t="s">
        <v>232</v>
      </c>
    </row>
    <row r="18" spans="1:5" s="73" customFormat="1" ht="18" customHeight="1" x14ac:dyDescent="0.25">
      <c r="A18" s="61" t="s">
        <v>175</v>
      </c>
      <c r="B18" s="62">
        <v>6394540.3572203098</v>
      </c>
      <c r="C18" s="63">
        <v>-4.8355324582903148E-2</v>
      </c>
      <c r="D18" s="150" t="s">
        <v>232</v>
      </c>
      <c r="E18" s="151" t="s">
        <v>232</v>
      </c>
    </row>
    <row r="19" spans="1:5" s="73" customFormat="1" ht="18" customHeight="1" x14ac:dyDescent="0.25">
      <c r="A19" s="61" t="s">
        <v>176</v>
      </c>
      <c r="B19" s="62">
        <v>2431928.0463246298</v>
      </c>
      <c r="C19" s="63">
        <v>-3.9081086417049549E-2</v>
      </c>
      <c r="D19" s="150" t="s">
        <v>232</v>
      </c>
      <c r="E19" s="151" t="s">
        <v>232</v>
      </c>
    </row>
    <row r="20" spans="1:5" s="73" customFormat="1" ht="18" customHeight="1" x14ac:dyDescent="0.25">
      <c r="A20" s="61" t="s">
        <v>177</v>
      </c>
      <c r="B20" s="62">
        <v>4702953.2488054</v>
      </c>
      <c r="C20" s="63">
        <v>-3.552610120124311E-2</v>
      </c>
      <c r="D20" s="150" t="s">
        <v>232</v>
      </c>
      <c r="E20" s="151" t="s">
        <v>232</v>
      </c>
    </row>
    <row r="21" spans="1:5" s="73" customFormat="1" ht="18" customHeight="1" x14ac:dyDescent="0.25">
      <c r="A21" s="61" t="s">
        <v>187</v>
      </c>
      <c r="B21" s="62">
        <v>4672200.1288254503</v>
      </c>
      <c r="C21" s="63">
        <v>-3.4211663393232339E-2</v>
      </c>
      <c r="D21" s="150" t="s">
        <v>232</v>
      </c>
      <c r="E21" s="151" t="s">
        <v>232</v>
      </c>
    </row>
    <row r="22" spans="1:5" s="73" customFormat="1" ht="18" customHeight="1" x14ac:dyDescent="0.25">
      <c r="A22" s="61" t="s">
        <v>188</v>
      </c>
      <c r="B22" s="62">
        <v>6243747.6812165203</v>
      </c>
      <c r="C22" s="63">
        <v>-2.3581472252892088E-2</v>
      </c>
      <c r="D22" s="150" t="s">
        <v>232</v>
      </c>
      <c r="E22" s="151" t="s">
        <v>232</v>
      </c>
    </row>
    <row r="23" spans="1:5" s="73" customFormat="1" ht="18" customHeight="1" x14ac:dyDescent="0.25">
      <c r="A23" s="61" t="s">
        <v>189</v>
      </c>
      <c r="B23" s="62">
        <v>2388700.5606768699</v>
      </c>
      <c r="C23" s="63">
        <v>-1.7774985453656633E-2</v>
      </c>
      <c r="D23" s="150" t="s">
        <v>232</v>
      </c>
      <c r="E23" s="151" t="s">
        <v>232</v>
      </c>
    </row>
    <row r="24" spans="1:5" s="73" customFormat="1" ht="18" customHeight="1" x14ac:dyDescent="0.25">
      <c r="A24" s="61" t="s">
        <v>190</v>
      </c>
      <c r="B24" s="62">
        <v>4643054.1789022703</v>
      </c>
      <c r="C24" s="63">
        <v>-1.2736479980604676E-2</v>
      </c>
      <c r="D24" s="150" t="s">
        <v>232</v>
      </c>
      <c r="E24" s="151" t="s">
        <v>232</v>
      </c>
    </row>
    <row r="25" spans="1:5" ht="21.75" customHeight="1" x14ac:dyDescent="0.3">
      <c r="A25" s="148"/>
      <c r="B25" s="148"/>
      <c r="C25" s="148"/>
      <c r="D25" s="148"/>
    </row>
    <row r="26" spans="1:5" ht="21.75" customHeight="1" x14ac:dyDescent="0.3">
      <c r="A26" s="40" t="s">
        <v>4</v>
      </c>
    </row>
    <row r="27" spans="1:5" ht="21.75" customHeight="1" x14ac:dyDescent="0.3">
      <c r="A27" s="42" t="s">
        <v>253</v>
      </c>
      <c r="B27" s="3"/>
      <c r="C27" s="3"/>
    </row>
    <row r="28" spans="1:5" ht="21.75" customHeight="1" x14ac:dyDescent="0.3">
      <c r="A28" s="42"/>
      <c r="B28" s="148"/>
      <c r="C28" s="148"/>
      <c r="D28" s="148"/>
    </row>
    <row r="30" spans="1:5" ht="21.75" customHeight="1" x14ac:dyDescent="0.3">
      <c r="A30" s="182" t="str">
        <f>Headings!F28</f>
        <v>Page 28</v>
      </c>
      <c r="B30" s="176"/>
      <c r="C30" s="176"/>
      <c r="D30" s="176"/>
      <c r="E30" s="170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Headings!E29</f>
        <v>September 2015 Current Expense Property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5" s="73" customFormat="1" ht="18" customHeight="1" x14ac:dyDescent="0.25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5" s="73" customFormat="1" ht="18" customHeight="1" x14ac:dyDescent="0.25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5" s="73" customFormat="1" ht="18" customHeight="1" x14ac:dyDescent="0.25">
      <c r="A8" s="61">
        <v>2008</v>
      </c>
      <c r="B8" s="62" t="s">
        <v>106</v>
      </c>
      <c r="C8" s="63" t="s">
        <v>106</v>
      </c>
      <c r="D8" s="64" t="s">
        <v>106</v>
      </c>
      <c r="E8" s="65" t="s">
        <v>106</v>
      </c>
    </row>
    <row r="9" spans="1:5" s="73" customFormat="1" ht="18" customHeight="1" x14ac:dyDescent="0.25">
      <c r="A9" s="61">
        <v>2009</v>
      </c>
      <c r="B9" s="62">
        <v>268539194</v>
      </c>
      <c r="C9" s="63" t="s">
        <v>106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274290793</v>
      </c>
      <c r="C10" s="63">
        <v>2.1418098841839761E-2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278152152</v>
      </c>
      <c r="C11" s="63">
        <v>1.4077610691074049E-2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284318327</v>
      </c>
      <c r="C12" s="63">
        <v>2.2168352664767355E-2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313137887</v>
      </c>
      <c r="C13" s="64">
        <v>0.10136370843234466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100">
        <v>320290885</v>
      </c>
      <c r="C14" s="80">
        <v>2.2842965661322268E-2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99">
        <v>327660659</v>
      </c>
      <c r="C15" s="81">
        <v>2.3009627638950869E-2</v>
      </c>
      <c r="D15" s="79">
        <v>0</v>
      </c>
      <c r="E15" s="111">
        <v>0</v>
      </c>
    </row>
    <row r="16" spans="1:5" s="73" customFormat="1" ht="18" customHeight="1" thickTop="1" x14ac:dyDescent="0.25">
      <c r="A16" s="61">
        <v>2016</v>
      </c>
      <c r="B16" s="100">
        <v>336367755.28173816</v>
      </c>
      <c r="C16" s="80">
        <v>2.6573517578557304E-2</v>
      </c>
      <c r="D16" s="64">
        <v>-8.2776148107810421E-5</v>
      </c>
      <c r="E16" s="65">
        <v>-27845.532075762749</v>
      </c>
    </row>
    <row r="17" spans="1:5" s="73" customFormat="1" ht="18" customHeight="1" x14ac:dyDescent="0.25">
      <c r="A17" s="61">
        <v>2017</v>
      </c>
      <c r="B17" s="100">
        <v>345123083.24938583</v>
      </c>
      <c r="C17" s="80">
        <v>2.6029034680551622E-2</v>
      </c>
      <c r="D17" s="64">
        <v>-5.5786881696640034E-4</v>
      </c>
      <c r="E17" s="65">
        <v>-192640.87449687719</v>
      </c>
    </row>
    <row r="18" spans="1:5" s="73" customFormat="1" ht="18" customHeight="1" x14ac:dyDescent="0.25">
      <c r="A18" s="61">
        <v>2018</v>
      </c>
      <c r="B18" s="100">
        <v>354010184.36635667</v>
      </c>
      <c r="C18" s="80">
        <v>2.575052654634824E-2</v>
      </c>
      <c r="D18" s="64">
        <v>-8.0835510062349236E-4</v>
      </c>
      <c r="E18" s="65">
        <v>-286397.44904392958</v>
      </c>
    </row>
    <row r="19" spans="1:5" s="73" customFormat="1" ht="18" customHeight="1" x14ac:dyDescent="0.25">
      <c r="A19" s="61">
        <v>2019</v>
      </c>
      <c r="B19" s="100">
        <v>362934431.47949964</v>
      </c>
      <c r="C19" s="80">
        <v>2.5209012359676874E-2</v>
      </c>
      <c r="D19" s="64">
        <v>-1.1362646106792829E-3</v>
      </c>
      <c r="E19" s="65">
        <v>-412858.66717988253</v>
      </c>
    </row>
    <row r="20" spans="1:5" s="73" customFormat="1" ht="18" customHeight="1" x14ac:dyDescent="0.25">
      <c r="A20" s="61">
        <v>2020</v>
      </c>
      <c r="B20" s="100">
        <v>371959082.79130471</v>
      </c>
      <c r="C20" s="80">
        <v>2.4865789875642585E-2</v>
      </c>
      <c r="D20" s="64">
        <v>-1.1913470031950091E-3</v>
      </c>
      <c r="E20" s="65">
        <v>-443660.89266949892</v>
      </c>
    </row>
    <row r="21" spans="1:5" s="73" customFormat="1" ht="18" customHeight="1" x14ac:dyDescent="0.25">
      <c r="A21" s="61">
        <v>2021</v>
      </c>
      <c r="B21" s="100">
        <v>381172993.93461537</v>
      </c>
      <c r="C21" s="80">
        <v>2.4771302999691214E-2</v>
      </c>
      <c r="D21" s="64">
        <v>-1.0300096270848824E-3</v>
      </c>
      <c r="E21" s="65">
        <v>-393016.66428524256</v>
      </c>
    </row>
    <row r="22" spans="1:5" s="73" customFormat="1" ht="18" customHeight="1" x14ac:dyDescent="0.25">
      <c r="A22" s="61">
        <v>2022</v>
      </c>
      <c r="B22" s="100">
        <v>390447318.89119828</v>
      </c>
      <c r="C22" s="80">
        <v>2.433101270068927E-2</v>
      </c>
      <c r="D22" s="64">
        <v>-8.8083129036953256E-4</v>
      </c>
      <c r="E22" s="65">
        <v>-344221.41671490669</v>
      </c>
    </row>
    <row r="23" spans="1:5" s="73" customFormat="1" ht="18" customHeight="1" x14ac:dyDescent="0.25">
      <c r="A23" s="61">
        <v>2023</v>
      </c>
      <c r="B23" s="100">
        <v>399892022.92905033</v>
      </c>
      <c r="C23" s="80">
        <v>2.4189445235975437E-2</v>
      </c>
      <c r="D23" s="64">
        <v>-7.4112612965471225E-4</v>
      </c>
      <c r="E23" s="65">
        <v>-296590.23800837994</v>
      </c>
    </row>
    <row r="24" spans="1:5" s="73" customFormat="1" ht="18" customHeight="1" x14ac:dyDescent="0.25">
      <c r="A24" s="61">
        <v>2024</v>
      </c>
      <c r="B24" s="100">
        <v>409497871.09052324</v>
      </c>
      <c r="C24" s="80">
        <v>2.4021104725005182E-2</v>
      </c>
      <c r="D24" s="64">
        <v>-7.5882909188373926E-4</v>
      </c>
      <c r="E24" s="65">
        <v>-310974.87442952394</v>
      </c>
    </row>
    <row r="25" spans="1:5" ht="21.75" customHeight="1" x14ac:dyDescent="0.3">
      <c r="A25" s="40" t="s">
        <v>4</v>
      </c>
      <c r="B25" s="3"/>
      <c r="C25" s="3"/>
    </row>
    <row r="26" spans="1:5" ht="21.75" customHeight="1" x14ac:dyDescent="0.3">
      <c r="A26" s="34" t="s">
        <v>154</v>
      </c>
      <c r="B26" s="3"/>
      <c r="C26" s="3"/>
    </row>
    <row r="27" spans="1:5" ht="21.75" customHeight="1" x14ac:dyDescent="0.3">
      <c r="A27" s="42" t="s">
        <v>203</v>
      </c>
      <c r="B27" s="3"/>
      <c r="C27" s="3"/>
    </row>
    <row r="28" spans="1:5" ht="21.75" customHeight="1" x14ac:dyDescent="0.3">
      <c r="A28" s="42" t="s">
        <v>204</v>
      </c>
      <c r="B28" s="3"/>
      <c r="C28" s="3"/>
    </row>
    <row r="29" spans="1:5" ht="21.75" customHeight="1" x14ac:dyDescent="0.3">
      <c r="A29" s="104" t="s">
        <v>205</v>
      </c>
      <c r="B29" s="20"/>
      <c r="C29" s="20"/>
    </row>
    <row r="30" spans="1:5" ht="21.75" customHeight="1" x14ac:dyDescent="0.3">
      <c r="A30" s="169" t="str">
        <f>Headings!F29</f>
        <v>Page 29</v>
      </c>
      <c r="B30" s="176"/>
      <c r="C30" s="176"/>
      <c r="D30" s="176"/>
      <c r="E30" s="170"/>
    </row>
    <row r="34" spans="1:2" ht="21.75" customHeight="1" x14ac:dyDescent="0.3">
      <c r="A34" s="42"/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6" ht="23.25" x14ac:dyDescent="0.3">
      <c r="A1" s="177" t="str">
        <f>Headings!E3</f>
        <v>September 2015 Unincorporated Assessed Value Forecast</v>
      </c>
      <c r="B1" s="170"/>
      <c r="C1" s="170"/>
      <c r="D1" s="170"/>
      <c r="E1" s="170"/>
    </row>
    <row r="2" spans="1:6" ht="21.75" customHeight="1" x14ac:dyDescent="0.3">
      <c r="A2" s="177" t="s">
        <v>114</v>
      </c>
      <c r="B2" s="170"/>
      <c r="C2" s="170"/>
      <c r="D2" s="170"/>
      <c r="E2" s="170"/>
    </row>
    <row r="4" spans="1:6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  <c r="E4" s="50" t="str">
        <f>Headings!F49</f>
        <v>$ Change from July 2015 Forecast</v>
      </c>
    </row>
    <row r="5" spans="1:6" ht="18" customHeight="1" x14ac:dyDescent="0.3">
      <c r="A5" s="56">
        <v>2005</v>
      </c>
      <c r="B5" s="57">
        <v>38388375100</v>
      </c>
      <c r="C5" s="108" t="s">
        <v>106</v>
      </c>
      <c r="D5" s="59">
        <v>0</v>
      </c>
      <c r="E5" s="60">
        <v>0</v>
      </c>
    </row>
    <row r="6" spans="1:6" ht="18" customHeight="1" x14ac:dyDescent="0.3">
      <c r="A6" s="61">
        <v>2006</v>
      </c>
      <c r="B6" s="62">
        <v>41286880590</v>
      </c>
      <c r="C6" s="63">
        <v>7.5504771495264356E-2</v>
      </c>
      <c r="D6" s="64">
        <v>0</v>
      </c>
      <c r="E6" s="65">
        <v>0</v>
      </c>
    </row>
    <row r="7" spans="1:6" ht="18" customHeight="1" x14ac:dyDescent="0.3">
      <c r="A7" s="61">
        <v>2007</v>
      </c>
      <c r="B7" s="62">
        <v>45145645420</v>
      </c>
      <c r="C7" s="63">
        <v>9.3462251806318841E-2</v>
      </c>
      <c r="D7" s="64">
        <v>0</v>
      </c>
      <c r="E7" s="65">
        <v>0</v>
      </c>
    </row>
    <row r="8" spans="1:6" ht="18" customHeight="1" x14ac:dyDescent="0.3">
      <c r="A8" s="61">
        <v>2008</v>
      </c>
      <c r="B8" s="62">
        <v>50369419770</v>
      </c>
      <c r="C8" s="63">
        <v>0.11570937354870137</v>
      </c>
      <c r="D8" s="64">
        <v>0</v>
      </c>
      <c r="E8" s="65">
        <v>0</v>
      </c>
    </row>
    <row r="9" spans="1:6" ht="18" customHeight="1" x14ac:dyDescent="0.3">
      <c r="A9" s="61">
        <v>2009</v>
      </c>
      <c r="B9" s="62">
        <v>52536624390</v>
      </c>
      <c r="C9" s="63">
        <v>4.3026197837815694E-2</v>
      </c>
      <c r="D9" s="64">
        <v>0</v>
      </c>
      <c r="E9" s="65">
        <v>0</v>
      </c>
    </row>
    <row r="10" spans="1:6" ht="18" customHeight="1" x14ac:dyDescent="0.3">
      <c r="A10" s="61">
        <v>2010</v>
      </c>
      <c r="B10" s="62">
        <v>43743564380</v>
      </c>
      <c r="C10" s="63">
        <v>-0.16737009870915309</v>
      </c>
      <c r="D10" s="64">
        <v>0</v>
      </c>
      <c r="E10" s="65">
        <v>0</v>
      </c>
    </row>
    <row r="11" spans="1:6" ht="18" customHeight="1" x14ac:dyDescent="0.3">
      <c r="A11" s="61">
        <v>2011</v>
      </c>
      <c r="B11" s="62">
        <v>39449376049.999992</v>
      </c>
      <c r="C11" s="63">
        <v>-9.8167316515326175E-2</v>
      </c>
      <c r="D11" s="64">
        <v>0</v>
      </c>
      <c r="E11" s="65">
        <v>0</v>
      </c>
    </row>
    <row r="12" spans="1:6" ht="18" customHeight="1" x14ac:dyDescent="0.3">
      <c r="A12" s="61">
        <v>2012</v>
      </c>
      <c r="B12" s="62">
        <v>32758485327</v>
      </c>
      <c r="C12" s="63">
        <v>-0.16960701012151991</v>
      </c>
      <c r="D12" s="64">
        <v>0</v>
      </c>
      <c r="E12" s="65">
        <v>0</v>
      </c>
    </row>
    <row r="13" spans="1:6" ht="18" customHeight="1" x14ac:dyDescent="0.3">
      <c r="A13" s="72">
        <v>2013</v>
      </c>
      <c r="B13" s="62">
        <v>30016733777.777802</v>
      </c>
      <c r="C13" s="64">
        <v>-8.3695919449682465E-2</v>
      </c>
      <c r="D13" s="64">
        <v>0</v>
      </c>
      <c r="E13" s="65">
        <v>0</v>
      </c>
      <c r="F13" s="51"/>
    </row>
    <row r="14" spans="1:6" ht="18" customHeight="1" x14ac:dyDescent="0.3">
      <c r="A14" s="61">
        <v>2014</v>
      </c>
      <c r="B14" s="62">
        <v>31876016756</v>
      </c>
      <c r="C14" s="63">
        <v>6.1941548737014074E-2</v>
      </c>
      <c r="D14" s="64">
        <v>0</v>
      </c>
      <c r="E14" s="65">
        <v>0</v>
      </c>
    </row>
    <row r="15" spans="1:6" ht="18" customHeight="1" thickBot="1" x14ac:dyDescent="0.35">
      <c r="A15" s="66">
        <v>2015</v>
      </c>
      <c r="B15" s="67">
        <v>36080918262</v>
      </c>
      <c r="C15" s="68">
        <v>0.13191427078819418</v>
      </c>
      <c r="D15" s="81">
        <v>0</v>
      </c>
      <c r="E15" s="111">
        <v>0</v>
      </c>
    </row>
    <row r="16" spans="1:6" ht="18" customHeight="1" thickTop="1" x14ac:dyDescent="0.3">
      <c r="A16" s="61">
        <v>2016</v>
      </c>
      <c r="B16" s="62">
        <v>36188852150.386902</v>
      </c>
      <c r="C16" s="63">
        <v>2.9914396192232129E-3</v>
      </c>
      <c r="D16" s="64">
        <v>-7.3359440107809704E-2</v>
      </c>
      <c r="E16" s="65">
        <v>-2864966252.0768127</v>
      </c>
    </row>
    <row r="17" spans="1:5" ht="18" customHeight="1" x14ac:dyDescent="0.3">
      <c r="A17" s="61">
        <v>2017</v>
      </c>
      <c r="B17" s="62">
        <v>37954038821.360382</v>
      </c>
      <c r="C17" s="63">
        <v>4.8777083717329361E-2</v>
      </c>
      <c r="D17" s="64">
        <v>-2.5623819056336039E-2</v>
      </c>
      <c r="E17" s="65">
        <v>-998102624.2593689</v>
      </c>
    </row>
    <row r="18" spans="1:5" ht="18" customHeight="1" x14ac:dyDescent="0.3">
      <c r="A18" s="61">
        <v>2018</v>
      </c>
      <c r="B18" s="62">
        <v>39224608796.238052</v>
      </c>
      <c r="C18" s="63">
        <v>3.3476542005395071E-2</v>
      </c>
      <c r="D18" s="64">
        <v>-2.5489832995023609E-2</v>
      </c>
      <c r="E18" s="65">
        <v>-1025980806.936142</v>
      </c>
    </row>
    <row r="19" spans="1:5" ht="18" customHeight="1" x14ac:dyDescent="0.3">
      <c r="A19" s="61">
        <v>2019</v>
      </c>
      <c r="B19" s="62">
        <v>39223243554.664307</v>
      </c>
      <c r="C19" s="63">
        <v>-3.4805740978471889E-5</v>
      </c>
      <c r="D19" s="64">
        <v>-2.537189288166386E-2</v>
      </c>
      <c r="E19" s="65">
        <v>-1021074527.4756622</v>
      </c>
    </row>
    <row r="20" spans="1:5" ht="18" customHeight="1" x14ac:dyDescent="0.3">
      <c r="A20" s="61">
        <v>2020</v>
      </c>
      <c r="B20" s="62">
        <v>39197280748.578529</v>
      </c>
      <c r="C20" s="63">
        <v>-6.6192399538789193E-4</v>
      </c>
      <c r="D20" s="64">
        <v>-2.5607453753887843E-2</v>
      </c>
      <c r="E20" s="65">
        <v>-1030121338.5861206</v>
      </c>
    </row>
    <row r="21" spans="1:5" ht="18" customHeight="1" x14ac:dyDescent="0.3">
      <c r="A21" s="61">
        <v>2021</v>
      </c>
      <c r="B21" s="62">
        <v>40913039941.429756</v>
      </c>
      <c r="C21" s="63">
        <v>4.3772403597498233E-2</v>
      </c>
      <c r="D21" s="64">
        <v>-2.5607626725861365E-2</v>
      </c>
      <c r="E21" s="65">
        <v>-1075219679.2345276</v>
      </c>
    </row>
    <row r="22" spans="1:5" ht="18" customHeight="1" x14ac:dyDescent="0.3">
      <c r="A22" s="61">
        <v>2022</v>
      </c>
      <c r="B22" s="62">
        <v>43022373296.959381</v>
      </c>
      <c r="C22" s="63">
        <v>5.1556505176572065E-2</v>
      </c>
      <c r="D22" s="64">
        <v>-2.5648883003938749E-2</v>
      </c>
      <c r="E22" s="65">
        <v>-1132523789.419487</v>
      </c>
    </row>
    <row r="23" spans="1:5" ht="18" customHeight="1" x14ac:dyDescent="0.3">
      <c r="A23" s="61">
        <v>2023</v>
      </c>
      <c r="B23" s="62">
        <v>44903970585.743912</v>
      </c>
      <c r="C23" s="63">
        <v>4.3735320592309446E-2</v>
      </c>
      <c r="D23" s="64">
        <v>-2.5718272527300523E-2</v>
      </c>
      <c r="E23" s="65">
        <v>-1185337382.9331207</v>
      </c>
    </row>
    <row r="24" spans="1:5" ht="18" customHeight="1" x14ac:dyDescent="0.3">
      <c r="A24" s="61">
        <v>2024</v>
      </c>
      <c r="B24" s="62">
        <v>46873541067.958199</v>
      </c>
      <c r="C24" s="63">
        <v>4.3861833519897697E-2</v>
      </c>
      <c r="D24" s="64">
        <v>-2.5751639974154639E-2</v>
      </c>
      <c r="E24" s="65">
        <v>-1238976223.5409775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4" t="s">
        <v>192</v>
      </c>
      <c r="B27" s="3"/>
      <c r="C27" s="3"/>
    </row>
    <row r="28" spans="1:5" ht="21.75" customHeight="1" x14ac:dyDescent="0.3">
      <c r="A28" s="35" t="s">
        <v>191</v>
      </c>
      <c r="B28" s="3"/>
      <c r="C28" s="3"/>
    </row>
    <row r="29" spans="1:5" ht="21.75" customHeight="1" x14ac:dyDescent="0.3">
      <c r="A29" s="26" t="s">
        <v>250</v>
      </c>
      <c r="B29" s="3"/>
      <c r="C29" s="3"/>
    </row>
    <row r="30" spans="1:5" ht="21.75" customHeight="1" x14ac:dyDescent="0.3">
      <c r="A30" s="169" t="str">
        <f>Headings!F3</f>
        <v>Page 3</v>
      </c>
      <c r="B30" s="176"/>
      <c r="C30" s="176"/>
      <c r="D30" s="176"/>
      <c r="E30" s="170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2:E2"/>
    <mergeCell ref="A1:E1"/>
    <mergeCell ref="A30:E30"/>
  </mergeCells>
  <phoneticPr fontId="3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Headings!E30</f>
        <v>Sept. 2015 Dev. Disabilities &amp; Mental Health Property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4841326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4987894</v>
      </c>
      <c r="C6" s="63">
        <v>3.0274350456878985E-2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5148117</v>
      </c>
      <c r="C7" s="63">
        <v>3.2122374693608124E-2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5328411</v>
      </c>
      <c r="C8" s="63">
        <v>3.5021348582404022E-2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5509017</v>
      </c>
      <c r="C9" s="63">
        <v>3.3894907881542924E-2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5640234</v>
      </c>
      <c r="C10" s="63">
        <v>2.3818586873120884E-2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5737359</v>
      </c>
      <c r="C11" s="63">
        <v>1.7220030232788286E-2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5838960</v>
      </c>
      <c r="C12" s="63">
        <v>1.7708670487588396E-2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5944036</v>
      </c>
      <c r="C13" s="64">
        <v>1.7995670461863122E-2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6068166</v>
      </c>
      <c r="C14" s="63">
        <v>2.0883117127823647E-2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6196773</v>
      </c>
      <c r="C15" s="68">
        <v>2.1193718167894504E-2</v>
      </c>
      <c r="D15" s="79">
        <v>0</v>
      </c>
      <c r="E15" s="111">
        <v>0</v>
      </c>
    </row>
    <row r="16" spans="1:5" s="73" customFormat="1" ht="18" customHeight="1" thickTop="1" x14ac:dyDescent="0.25">
      <c r="A16" s="61">
        <v>2016</v>
      </c>
      <c r="B16" s="62">
        <v>6366874.2928854711</v>
      </c>
      <c r="C16" s="63">
        <v>2.7449979672560465E-2</v>
      </c>
      <c r="D16" s="64">
        <v>-9.2629768009389046E-5</v>
      </c>
      <c r="E16" s="65">
        <v>-589.81672328151762</v>
      </c>
    </row>
    <row r="17" spans="1:5" s="73" customFormat="1" ht="18" customHeight="1" x14ac:dyDescent="0.25">
      <c r="A17" s="61">
        <v>2017</v>
      </c>
      <c r="B17" s="62">
        <v>6534422.8072347464</v>
      </c>
      <c r="C17" s="63">
        <v>2.6315662386565242E-2</v>
      </c>
      <c r="D17" s="64">
        <v>-5.6962175228747469E-4</v>
      </c>
      <c r="E17" s="65">
        <v>-3724.2707953006029</v>
      </c>
    </row>
    <row r="18" spans="1:5" s="73" customFormat="1" ht="18" customHeight="1" x14ac:dyDescent="0.25">
      <c r="A18" s="61">
        <v>2018</v>
      </c>
      <c r="B18" s="62">
        <v>6704762.6333803143</v>
      </c>
      <c r="C18" s="63">
        <v>2.6068075355786924E-2</v>
      </c>
      <c r="D18" s="64">
        <v>-8.2221311728680746E-4</v>
      </c>
      <c r="E18" s="65">
        <v>-5517.2801655838266</v>
      </c>
    </row>
    <row r="19" spans="1:5" s="73" customFormat="1" ht="18" customHeight="1" x14ac:dyDescent="0.25">
      <c r="A19" s="61">
        <v>2019</v>
      </c>
      <c r="B19" s="62">
        <v>6875815.2812240915</v>
      </c>
      <c r="C19" s="63">
        <v>2.5512110897434992E-2</v>
      </c>
      <c r="D19" s="64">
        <v>-1.1527099256587459E-3</v>
      </c>
      <c r="E19" s="65">
        <v>-7934.9672371568158</v>
      </c>
    </row>
    <row r="20" spans="1:5" s="73" customFormat="1" ht="18" customHeight="1" x14ac:dyDescent="0.25">
      <c r="A20" s="61">
        <v>2020</v>
      </c>
      <c r="B20" s="62">
        <v>7048781.6493862104</v>
      </c>
      <c r="C20" s="63">
        <v>2.5155761329778814E-2</v>
      </c>
      <c r="D20" s="64">
        <v>-1.2082551492963445E-3</v>
      </c>
      <c r="E20" s="65">
        <v>-8527.0295515004545</v>
      </c>
    </row>
    <row r="21" spans="1:5" s="73" customFormat="1" ht="18" customHeight="1" x14ac:dyDescent="0.25">
      <c r="A21" s="61">
        <v>2021</v>
      </c>
      <c r="B21" s="62">
        <v>7225288.8135961452</v>
      </c>
      <c r="C21" s="63">
        <v>2.5040804636827563E-2</v>
      </c>
      <c r="D21" s="64">
        <v>-1.047952647053596E-3</v>
      </c>
      <c r="E21" s="65">
        <v>-7579.70370849967</v>
      </c>
    </row>
    <row r="22" spans="1:5" s="73" customFormat="1" ht="18" customHeight="1" x14ac:dyDescent="0.25">
      <c r="A22" s="61">
        <v>2022</v>
      </c>
      <c r="B22" s="62">
        <v>7402769.7129170448</v>
      </c>
      <c r="C22" s="63">
        <v>2.4563848435639857E-2</v>
      </c>
      <c r="D22" s="64">
        <v>-9.0078497183232464E-4</v>
      </c>
      <c r="E22" s="65">
        <v>-6674.3158307289705</v>
      </c>
    </row>
    <row r="23" spans="1:5" s="73" customFormat="1" ht="18" customHeight="1" x14ac:dyDescent="0.25">
      <c r="A23" s="61">
        <v>2023</v>
      </c>
      <c r="B23" s="62">
        <v>7583495.7678750381</v>
      </c>
      <c r="C23" s="63">
        <v>2.4413302313409213E-2</v>
      </c>
      <c r="D23" s="64">
        <v>-7.6133617647167195E-4</v>
      </c>
      <c r="E23" s="65">
        <v>-5777.9886640002951</v>
      </c>
    </row>
    <row r="24" spans="1:5" s="73" customFormat="1" ht="18" customHeight="1" x14ac:dyDescent="0.25">
      <c r="A24" s="61">
        <v>2024</v>
      </c>
      <c r="B24" s="62">
        <v>7767399.2277231533</v>
      </c>
      <c r="C24" s="63">
        <v>2.4250486250307013E-2</v>
      </c>
      <c r="D24" s="64">
        <v>-7.7713153383751621E-4</v>
      </c>
      <c r="E24" s="65">
        <v>-6040.9855161085725</v>
      </c>
    </row>
    <row r="25" spans="1:5" ht="21.75" customHeight="1" x14ac:dyDescent="0.3">
      <c r="A25" s="3"/>
      <c r="B25" s="3"/>
      <c r="C25" s="20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34" t="s">
        <v>154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69" t="str">
        <f>Headings!F30</f>
        <v>Page 30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Headings!E31</f>
        <v>September 2015 Veterans Aid Property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2178596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2244552</v>
      </c>
      <c r="C6" s="63">
        <v>3.027454378875194E-2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2316652</v>
      </c>
      <c r="C7" s="63">
        <v>3.2122223053865584E-2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2397784</v>
      </c>
      <c r="C8" s="63">
        <v>3.5021228911377378E-2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2479057</v>
      </c>
      <c r="C9" s="63">
        <v>3.3895046426200226E-2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2538104</v>
      </c>
      <c r="C10" s="63">
        <v>2.3818330921798081E-2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2556438</v>
      </c>
      <c r="C11" s="63">
        <v>7.2235022678346361E-3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2601709</v>
      </c>
      <c r="C12" s="63">
        <v>1.7708624265481809E-2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2648529</v>
      </c>
      <c r="C13" s="64">
        <v>1.7995863488191821E-2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2703839</v>
      </c>
      <c r="C14" s="63">
        <v>2.088329030945113E-2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2761143</v>
      </c>
      <c r="C15" s="68">
        <v>2.1193569587538263E-2</v>
      </c>
      <c r="D15" s="79">
        <v>0</v>
      </c>
      <c r="E15" s="111">
        <v>0</v>
      </c>
    </row>
    <row r="16" spans="1:5" s="73" customFormat="1" ht="18" customHeight="1" thickTop="1" x14ac:dyDescent="0.25">
      <c r="A16" s="61">
        <v>2016</v>
      </c>
      <c r="B16" s="62">
        <v>2836936.3192230328</v>
      </c>
      <c r="C16" s="63">
        <v>2.7449979672560465E-2</v>
      </c>
      <c r="D16" s="64">
        <v>-9.2629768009278024E-5</v>
      </c>
      <c r="E16" s="65">
        <v>-262.80909705255181</v>
      </c>
    </row>
    <row r="17" spans="1:5" s="73" customFormat="1" ht="18" customHeight="1" x14ac:dyDescent="0.25">
      <c r="A17" s="61">
        <v>2017</v>
      </c>
      <c r="B17" s="62">
        <v>2911592.1776118912</v>
      </c>
      <c r="C17" s="63">
        <v>2.6315662386565242E-2</v>
      </c>
      <c r="D17" s="64">
        <v>-5.6962175228725265E-4</v>
      </c>
      <c r="E17" s="65">
        <v>-1659.4514978271909</v>
      </c>
    </row>
    <row r="18" spans="1:5" s="73" customFormat="1" ht="18" customHeight="1" x14ac:dyDescent="0.25">
      <c r="A18" s="61">
        <v>2018</v>
      </c>
      <c r="B18" s="62">
        <v>2987491.7819031975</v>
      </c>
      <c r="C18" s="63">
        <v>2.6068075355786924E-2</v>
      </c>
      <c r="D18" s="64">
        <v>-8.2221311728669644E-4</v>
      </c>
      <c r="E18" s="65">
        <v>-2458.3762400588021</v>
      </c>
    </row>
    <row r="19" spans="1:5" s="73" customFormat="1" ht="18" customHeight="1" x14ac:dyDescent="0.25">
      <c r="A19" s="61">
        <v>2019</v>
      </c>
      <c r="B19" s="62">
        <v>3063709.0035482878</v>
      </c>
      <c r="C19" s="63">
        <v>2.5512110897434992E-2</v>
      </c>
      <c r="D19" s="64">
        <v>-1.1527099256585238E-3</v>
      </c>
      <c r="E19" s="65">
        <v>-3535.6433489015326</v>
      </c>
    </row>
    <row r="20" spans="1:5" s="73" customFormat="1" ht="18" customHeight="1" x14ac:dyDescent="0.25">
      <c r="A20" s="61">
        <v>2020</v>
      </c>
      <c r="B20" s="62">
        <v>3140778.936025443</v>
      </c>
      <c r="C20" s="63">
        <v>2.5155761329778814E-2</v>
      </c>
      <c r="D20" s="64">
        <v>-1.2082551492962335E-3</v>
      </c>
      <c r="E20" s="65">
        <v>-3799.4530309429392</v>
      </c>
    </row>
    <row r="21" spans="1:5" s="73" customFormat="1" ht="18" customHeight="1" x14ac:dyDescent="0.25">
      <c r="A21" s="61">
        <v>2021</v>
      </c>
      <c r="B21" s="62">
        <v>3219426.5677699191</v>
      </c>
      <c r="C21" s="63">
        <v>2.5040804636827563E-2</v>
      </c>
      <c r="D21" s="64">
        <v>-1.047952647053485E-3</v>
      </c>
      <c r="E21" s="65">
        <v>-3377.3458922565915</v>
      </c>
    </row>
    <row r="22" spans="1:5" s="73" customFormat="1" ht="18" customHeight="1" x14ac:dyDescent="0.25">
      <c r="A22" s="61">
        <v>2022</v>
      </c>
      <c r="B22" s="62">
        <v>3298508.0740302918</v>
      </c>
      <c r="C22" s="63">
        <v>2.4563848435639857E-2</v>
      </c>
      <c r="D22" s="64">
        <v>-9.0078497183221362E-4</v>
      </c>
      <c r="E22" s="65">
        <v>-2973.9253698340617</v>
      </c>
    </row>
    <row r="23" spans="1:5" s="73" customFormat="1" ht="18" customHeight="1" x14ac:dyDescent="0.25">
      <c r="A23" s="61">
        <v>2023</v>
      </c>
      <c r="B23" s="62">
        <v>3379035.5488248146</v>
      </c>
      <c r="C23" s="63">
        <v>2.4413302313409213E-2</v>
      </c>
      <c r="D23" s="64">
        <v>-7.6133617647133889E-4</v>
      </c>
      <c r="E23" s="65">
        <v>-2574.5420969394036</v>
      </c>
    </row>
    <row r="24" spans="1:5" s="73" customFormat="1" ht="18" customHeight="1" x14ac:dyDescent="0.25">
      <c r="A24" s="61">
        <v>2024</v>
      </c>
      <c r="B24" s="62">
        <v>3460978.8039408894</v>
      </c>
      <c r="C24" s="63">
        <v>2.4250486250307013E-2</v>
      </c>
      <c r="D24" s="64">
        <v>-7.7713153383718314E-4</v>
      </c>
      <c r="E24" s="65">
        <v>-2691.727592877578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42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69" t="str">
        <f>Headings!F31</f>
        <v>Page 31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Headings!E32</f>
        <v>Sept. 2015 Inter County River Improvement Property Tax Forecast</v>
      </c>
      <c r="B1" s="177"/>
      <c r="C1" s="177"/>
      <c r="D1" s="177"/>
      <c r="E1" s="170"/>
    </row>
    <row r="2" spans="1:5" ht="21.75" customHeight="1" x14ac:dyDescent="0.3">
      <c r="A2" s="177" t="s">
        <v>114</v>
      </c>
      <c r="B2" s="177"/>
      <c r="C2" s="177"/>
      <c r="D2" s="177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50000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50000</v>
      </c>
      <c r="C6" s="63">
        <v>0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50000</v>
      </c>
      <c r="C7" s="63">
        <v>0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50000</v>
      </c>
      <c r="C8" s="63">
        <v>0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50000</v>
      </c>
      <c r="C9" s="63">
        <v>0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50000</v>
      </c>
      <c r="C10" s="63">
        <v>0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50000</v>
      </c>
      <c r="C11" s="63">
        <v>0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50000</v>
      </c>
      <c r="C12" s="63">
        <v>0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50000</v>
      </c>
      <c r="C13" s="64">
        <v>0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50000</v>
      </c>
      <c r="C14" s="63">
        <v>0</v>
      </c>
      <c r="D14" s="64">
        <v>0</v>
      </c>
      <c r="E14" s="65">
        <v>0</v>
      </c>
    </row>
    <row r="15" spans="1:5" s="73" customFormat="1" ht="18" customHeight="1" thickBot="1" x14ac:dyDescent="0.3">
      <c r="A15" s="61">
        <v>2015</v>
      </c>
      <c r="B15" s="62">
        <v>49873</v>
      </c>
      <c r="C15" s="63">
        <v>-2.5399999999999867E-3</v>
      </c>
      <c r="D15" s="64">
        <v>0</v>
      </c>
      <c r="E15" s="65">
        <v>0</v>
      </c>
    </row>
    <row r="16" spans="1:5" s="73" customFormat="1" ht="18" customHeight="1" thickTop="1" x14ac:dyDescent="0.25">
      <c r="A16" s="76">
        <v>2016</v>
      </c>
      <c r="B16" s="77">
        <v>50000</v>
      </c>
      <c r="C16" s="78">
        <v>2.546468028793214E-3</v>
      </c>
      <c r="D16" s="74">
        <v>0</v>
      </c>
      <c r="E16" s="70">
        <v>0</v>
      </c>
    </row>
    <row r="17" spans="1:5" s="73" customFormat="1" ht="18" customHeight="1" x14ac:dyDescent="0.25">
      <c r="A17" s="61">
        <v>2017</v>
      </c>
      <c r="B17" s="62">
        <v>50000</v>
      </c>
      <c r="C17" s="63">
        <v>0</v>
      </c>
      <c r="D17" s="64">
        <v>0</v>
      </c>
      <c r="E17" s="65">
        <v>0</v>
      </c>
    </row>
    <row r="18" spans="1:5" s="73" customFormat="1" ht="18" customHeight="1" x14ac:dyDescent="0.25">
      <c r="A18" s="61">
        <v>2018</v>
      </c>
      <c r="B18" s="62">
        <v>50000</v>
      </c>
      <c r="C18" s="63">
        <v>0</v>
      </c>
      <c r="D18" s="64">
        <v>0</v>
      </c>
      <c r="E18" s="65">
        <v>0</v>
      </c>
    </row>
    <row r="19" spans="1:5" s="73" customFormat="1" ht="18" customHeight="1" x14ac:dyDescent="0.25">
      <c r="A19" s="61">
        <v>2019</v>
      </c>
      <c r="B19" s="62">
        <v>50000</v>
      </c>
      <c r="C19" s="63">
        <v>0</v>
      </c>
      <c r="D19" s="64">
        <v>0</v>
      </c>
      <c r="E19" s="65">
        <v>0</v>
      </c>
    </row>
    <row r="20" spans="1:5" s="73" customFormat="1" ht="18" customHeight="1" x14ac:dyDescent="0.25">
      <c r="A20" s="61">
        <v>2020</v>
      </c>
      <c r="B20" s="62">
        <v>50000</v>
      </c>
      <c r="C20" s="63">
        <v>0</v>
      </c>
      <c r="D20" s="64">
        <v>0</v>
      </c>
      <c r="E20" s="65">
        <v>0</v>
      </c>
    </row>
    <row r="21" spans="1:5" s="73" customFormat="1" ht="18" customHeight="1" x14ac:dyDescent="0.25">
      <c r="A21" s="61">
        <v>2021</v>
      </c>
      <c r="B21" s="62">
        <v>50000</v>
      </c>
      <c r="C21" s="63">
        <v>0</v>
      </c>
      <c r="D21" s="64">
        <v>0</v>
      </c>
      <c r="E21" s="65">
        <v>0</v>
      </c>
    </row>
    <row r="22" spans="1:5" s="73" customFormat="1" ht="18" customHeight="1" x14ac:dyDescent="0.25">
      <c r="A22" s="61">
        <v>2022</v>
      </c>
      <c r="B22" s="62">
        <v>50000</v>
      </c>
      <c r="C22" s="63">
        <v>0</v>
      </c>
      <c r="D22" s="64">
        <v>0</v>
      </c>
      <c r="E22" s="65">
        <v>0</v>
      </c>
    </row>
    <row r="23" spans="1:5" s="73" customFormat="1" ht="18" customHeight="1" x14ac:dyDescent="0.25">
      <c r="A23" s="61">
        <v>2023</v>
      </c>
      <c r="B23" s="62">
        <v>50000</v>
      </c>
      <c r="C23" s="63">
        <v>0</v>
      </c>
      <c r="D23" s="64">
        <v>0</v>
      </c>
      <c r="E23" s="65">
        <v>0</v>
      </c>
    </row>
    <row r="24" spans="1:5" s="73" customFormat="1" ht="18" customHeight="1" x14ac:dyDescent="0.25">
      <c r="A24" s="61">
        <v>2024</v>
      </c>
      <c r="B24" s="62">
        <v>50000</v>
      </c>
      <c r="C24" s="63">
        <v>0</v>
      </c>
      <c r="D24" s="64">
        <v>0</v>
      </c>
      <c r="E24" s="65">
        <v>0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42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69" t="str">
        <f>Headings!F32</f>
        <v>Page 32</v>
      </c>
      <c r="B30" s="169"/>
      <c r="C30" s="169"/>
      <c r="D30" s="169"/>
      <c r="E30" s="184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Headings!E33</f>
        <v>September 2015 AFIS Lid Lift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12225166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 t="s">
        <v>106</v>
      </c>
      <c r="C6" s="63" t="s">
        <v>106</v>
      </c>
      <c r="D6" s="109" t="s">
        <v>106</v>
      </c>
      <c r="E6" s="110" t="s">
        <v>106</v>
      </c>
    </row>
    <row r="7" spans="1:5" s="73" customFormat="1" ht="18" customHeight="1" x14ac:dyDescent="0.25">
      <c r="A7" s="61">
        <v>2007</v>
      </c>
      <c r="B7" s="62">
        <v>16877743</v>
      </c>
      <c r="C7" s="63" t="s">
        <v>106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17468824</v>
      </c>
      <c r="C8" s="63">
        <v>3.5021329569954851E-2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17234054</v>
      </c>
      <c r="C9" s="63">
        <v>-1.3439370618193891E-2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15555595</v>
      </c>
      <c r="C10" s="63">
        <v>-9.7392000744572327E-2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11592601</v>
      </c>
      <c r="C11" s="63">
        <v>-0.25476325399317734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11212493</v>
      </c>
      <c r="C12" s="63">
        <v>-3.2788845229815067E-2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18528341</v>
      </c>
      <c r="C13" s="63">
        <v>0.65247291570215471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18945323</v>
      </c>
      <c r="C14" s="63">
        <v>2.2505090984670462E-2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19590000</v>
      </c>
      <c r="C15" s="68">
        <v>3.4028292893185208E-2</v>
      </c>
      <c r="D15" s="79">
        <v>-3.4965597170311113E-5</v>
      </c>
      <c r="E15" s="111">
        <v>-685</v>
      </c>
    </row>
    <row r="16" spans="1:5" s="73" customFormat="1" ht="18" customHeight="1" thickTop="1" x14ac:dyDescent="0.25">
      <c r="A16" s="61">
        <v>2016</v>
      </c>
      <c r="B16" s="62">
        <v>20234949.910627879</v>
      </c>
      <c r="C16" s="63">
        <v>3.2922404830417529E-2</v>
      </c>
      <c r="D16" s="64">
        <v>6.6099141300113295E-4</v>
      </c>
      <c r="E16" s="65">
        <v>13366.29312844947</v>
      </c>
    </row>
    <row r="17" spans="1:5" s="73" customFormat="1" ht="18" customHeight="1" x14ac:dyDescent="0.25">
      <c r="A17" s="61">
        <v>2017</v>
      </c>
      <c r="B17" s="62">
        <v>20952590.954294335</v>
      </c>
      <c r="C17" s="63">
        <v>3.5465422293411875E-2</v>
      </c>
      <c r="D17" s="64">
        <v>6.9194443363351787E-4</v>
      </c>
      <c r="E17" s="65">
        <v>14488.003787450492</v>
      </c>
    </row>
    <row r="18" spans="1:5" s="73" customFormat="1" ht="18" customHeight="1" x14ac:dyDescent="0.25">
      <c r="A18" s="61">
        <v>2018</v>
      </c>
      <c r="B18" s="62">
        <v>21796557.416681077</v>
      </c>
      <c r="C18" s="63">
        <v>4.0279813805736753E-2</v>
      </c>
      <c r="D18" s="64">
        <v>6.8663306556548953E-4</v>
      </c>
      <c r="E18" s="65">
        <v>14955.967775788158</v>
      </c>
    </row>
    <row r="19" spans="1:5" s="73" customFormat="1" ht="18" customHeight="1" x14ac:dyDescent="0.25">
      <c r="A19" s="61">
        <v>2019</v>
      </c>
      <c r="B19" s="62" t="s">
        <v>106</v>
      </c>
      <c r="C19" s="63" t="s">
        <v>106</v>
      </c>
      <c r="D19" s="64" t="s">
        <v>106</v>
      </c>
      <c r="E19" s="65" t="s">
        <v>106</v>
      </c>
    </row>
    <row r="20" spans="1:5" s="73" customFormat="1" ht="18" customHeight="1" x14ac:dyDescent="0.25">
      <c r="A20" s="61">
        <v>2020</v>
      </c>
      <c r="B20" s="62" t="s">
        <v>106</v>
      </c>
      <c r="C20" s="63" t="s">
        <v>106</v>
      </c>
      <c r="D20" s="64" t="s">
        <v>106</v>
      </c>
      <c r="E20" s="65" t="s">
        <v>106</v>
      </c>
    </row>
    <row r="21" spans="1:5" s="73" customFormat="1" ht="18" customHeight="1" x14ac:dyDescent="0.25">
      <c r="A21" s="61">
        <v>2021</v>
      </c>
      <c r="B21" s="62" t="s">
        <v>106</v>
      </c>
      <c r="C21" s="63" t="s">
        <v>106</v>
      </c>
      <c r="D21" s="64" t="s">
        <v>106</v>
      </c>
      <c r="E21" s="65" t="s">
        <v>106</v>
      </c>
    </row>
    <row r="22" spans="1:5" s="73" customFormat="1" ht="18" customHeight="1" x14ac:dyDescent="0.25">
      <c r="A22" s="61">
        <v>2022</v>
      </c>
      <c r="B22" s="62" t="s">
        <v>106</v>
      </c>
      <c r="C22" s="63" t="s">
        <v>106</v>
      </c>
      <c r="D22" s="64" t="s">
        <v>106</v>
      </c>
      <c r="E22" s="65" t="s">
        <v>106</v>
      </c>
    </row>
    <row r="23" spans="1:5" s="73" customFormat="1" ht="18" customHeight="1" x14ac:dyDescent="0.25">
      <c r="A23" s="61">
        <v>2023</v>
      </c>
      <c r="B23" s="62" t="s">
        <v>106</v>
      </c>
      <c r="C23" s="63" t="s">
        <v>106</v>
      </c>
      <c r="D23" s="64" t="s">
        <v>106</v>
      </c>
      <c r="E23" s="65" t="s">
        <v>106</v>
      </c>
    </row>
    <row r="24" spans="1:5" s="73" customFormat="1" ht="18" customHeight="1" x14ac:dyDescent="0.25">
      <c r="A24" s="61">
        <v>2024</v>
      </c>
      <c r="B24" s="62" t="s">
        <v>106</v>
      </c>
      <c r="C24" s="63" t="s">
        <v>106</v>
      </c>
      <c r="D24" s="64" t="s">
        <v>106</v>
      </c>
      <c r="E24" s="65" t="s">
        <v>106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42" t="s">
        <v>135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69" t="str">
        <f>Headings!F33</f>
        <v>Page 33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Headings!E34</f>
        <v>September 2015 Parks Lid Lift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11857880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12216871</v>
      </c>
      <c r="C6" s="63">
        <v>3.0274467274082673E-2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12609307</v>
      </c>
      <c r="C7" s="63">
        <v>3.2122464090846181E-2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33946016</v>
      </c>
      <c r="C8" s="63">
        <v>1.6921397028401324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36596350</v>
      </c>
      <c r="C9" s="63">
        <v>7.8074964673321201E-2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37102038</v>
      </c>
      <c r="C10" s="63">
        <v>1.3817990045455364E-2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38260504</v>
      </c>
      <c r="C11" s="63">
        <v>3.1223783448230069E-2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40076386</v>
      </c>
      <c r="C12" s="63">
        <v>4.7461005741064044E-2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41283924</v>
      </c>
      <c r="C13" s="64">
        <v>3.0130910506750874E-2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63633007.528015107</v>
      </c>
      <c r="C14" s="64">
        <v>0.54135075745258865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65762804</v>
      </c>
      <c r="C15" s="79">
        <v>3.3469995442966027E-2</v>
      </c>
      <c r="D15" s="79">
        <v>0</v>
      </c>
      <c r="E15" s="111">
        <v>0</v>
      </c>
    </row>
    <row r="16" spans="1:5" s="73" customFormat="1" ht="18" customHeight="1" thickTop="1" x14ac:dyDescent="0.25">
      <c r="A16" s="61">
        <v>2016</v>
      </c>
      <c r="B16" s="62">
        <v>67925489.713677824</v>
      </c>
      <c r="C16" s="64">
        <v>3.2886154210787888E-2</v>
      </c>
      <c r="D16" s="64">
        <v>6.6100268170332654E-4</v>
      </c>
      <c r="E16" s="65">
        <v>44869.272147536278</v>
      </c>
    </row>
    <row r="17" spans="1:5" s="73" customFormat="1" ht="18" customHeight="1" x14ac:dyDescent="0.25">
      <c r="A17" s="61">
        <v>2017</v>
      </c>
      <c r="B17" s="62">
        <v>70334420.969710201</v>
      </c>
      <c r="C17" s="64">
        <v>3.5464319303204039E-2</v>
      </c>
      <c r="D17" s="64">
        <v>6.9198020410365935E-4</v>
      </c>
      <c r="E17" s="65">
        <v>48636.371571809053</v>
      </c>
    </row>
    <row r="18" spans="1:5" s="73" customFormat="1" ht="18" customHeight="1" x14ac:dyDescent="0.25">
      <c r="A18" s="61">
        <v>2018</v>
      </c>
      <c r="B18" s="62">
        <v>73167551.56975916</v>
      </c>
      <c r="C18" s="64">
        <v>4.0280854821696188E-2</v>
      </c>
      <c r="D18" s="64">
        <v>6.8824139824430475E-4</v>
      </c>
      <c r="E18" s="65">
        <v>50322.30410553515</v>
      </c>
    </row>
    <row r="19" spans="1:5" s="73" customFormat="1" ht="18" customHeight="1" x14ac:dyDescent="0.25">
      <c r="A19" s="61">
        <v>2019</v>
      </c>
      <c r="B19" s="62">
        <v>76153599.167725042</v>
      </c>
      <c r="C19" s="64">
        <v>4.0811090898934088E-2</v>
      </c>
      <c r="D19" s="64">
        <v>1.3336286486032023E-5</v>
      </c>
      <c r="E19" s="65">
        <v>1015.592671200633</v>
      </c>
    </row>
    <row r="20" spans="1:5" s="73" customFormat="1" ht="18" customHeight="1" x14ac:dyDescent="0.25">
      <c r="A20" s="61">
        <v>2020</v>
      </c>
      <c r="B20" s="62" t="s">
        <v>106</v>
      </c>
      <c r="C20" s="63" t="s">
        <v>106</v>
      </c>
      <c r="D20" s="64" t="s">
        <v>106</v>
      </c>
      <c r="E20" s="65" t="s">
        <v>106</v>
      </c>
    </row>
    <row r="21" spans="1:5" s="73" customFormat="1" ht="18" customHeight="1" x14ac:dyDescent="0.25">
      <c r="A21" s="61">
        <v>2021</v>
      </c>
      <c r="B21" s="62" t="s">
        <v>106</v>
      </c>
      <c r="C21" s="63" t="s">
        <v>106</v>
      </c>
      <c r="D21" s="64" t="s">
        <v>106</v>
      </c>
      <c r="E21" s="65" t="s">
        <v>106</v>
      </c>
    </row>
    <row r="22" spans="1:5" s="73" customFormat="1" ht="18" customHeight="1" x14ac:dyDescent="0.25">
      <c r="A22" s="61">
        <v>2022</v>
      </c>
      <c r="B22" s="62" t="s">
        <v>106</v>
      </c>
      <c r="C22" s="63" t="s">
        <v>106</v>
      </c>
      <c r="D22" s="64" t="s">
        <v>106</v>
      </c>
      <c r="E22" s="65" t="s">
        <v>106</v>
      </c>
    </row>
    <row r="23" spans="1:5" s="73" customFormat="1" ht="18" customHeight="1" x14ac:dyDescent="0.25">
      <c r="A23" s="61">
        <v>2023</v>
      </c>
      <c r="B23" s="62" t="s">
        <v>106</v>
      </c>
      <c r="C23" s="63" t="s">
        <v>106</v>
      </c>
      <c r="D23" s="64" t="s">
        <v>106</v>
      </c>
      <c r="E23" s="65" t="s">
        <v>106</v>
      </c>
    </row>
    <row r="24" spans="1:5" s="73" customFormat="1" ht="18" customHeight="1" x14ac:dyDescent="0.25">
      <c r="A24" s="61">
        <v>2024</v>
      </c>
      <c r="B24" s="62" t="s">
        <v>106</v>
      </c>
      <c r="C24" s="63" t="s">
        <v>106</v>
      </c>
      <c r="D24" s="64" t="s">
        <v>106</v>
      </c>
      <c r="E24" s="65" t="s">
        <v>106</v>
      </c>
    </row>
    <row r="25" spans="1:5" ht="21.75" customHeight="1" x14ac:dyDescent="0.3"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75" t="s">
        <v>208</v>
      </c>
      <c r="B28" s="3"/>
      <c r="C28" s="3"/>
    </row>
    <row r="29" spans="1:5" ht="21.75" customHeight="1" x14ac:dyDescent="0.3">
      <c r="A29" s="42" t="s">
        <v>221</v>
      </c>
      <c r="B29" s="20"/>
      <c r="C29" s="20"/>
    </row>
    <row r="30" spans="1:5" ht="21.75" customHeight="1" x14ac:dyDescent="0.3">
      <c r="A30" s="169" t="str">
        <f>Headings!F34</f>
        <v>Page 34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Headings!E35</f>
        <v>September 2015 Children and Family Justice Center Lid Lift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5" s="73" customFormat="1" ht="18" customHeight="1" x14ac:dyDescent="0.25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5" s="73" customFormat="1" ht="18" customHeight="1" x14ac:dyDescent="0.25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5" s="73" customFormat="1" ht="18" customHeight="1" x14ac:dyDescent="0.25">
      <c r="A8" s="61">
        <v>2008</v>
      </c>
      <c r="B8" s="62" t="s">
        <v>106</v>
      </c>
      <c r="C8" s="63" t="s">
        <v>106</v>
      </c>
      <c r="D8" s="64" t="s">
        <v>106</v>
      </c>
      <c r="E8" s="65" t="s">
        <v>106</v>
      </c>
    </row>
    <row r="9" spans="1:5" s="73" customFormat="1" ht="18" customHeight="1" x14ac:dyDescent="0.25">
      <c r="A9" s="61">
        <v>2009</v>
      </c>
      <c r="B9" s="62" t="s">
        <v>106</v>
      </c>
      <c r="C9" s="63" t="s">
        <v>106</v>
      </c>
      <c r="D9" s="64" t="s">
        <v>106</v>
      </c>
      <c r="E9" s="65" t="s">
        <v>106</v>
      </c>
    </row>
    <row r="10" spans="1:5" s="73" customFormat="1" ht="18" customHeight="1" x14ac:dyDescent="0.25">
      <c r="A10" s="61">
        <v>2010</v>
      </c>
      <c r="B10" s="62" t="s">
        <v>106</v>
      </c>
      <c r="C10" s="63" t="s">
        <v>106</v>
      </c>
      <c r="D10" s="64" t="s">
        <v>106</v>
      </c>
      <c r="E10" s="65" t="s">
        <v>106</v>
      </c>
    </row>
    <row r="11" spans="1:5" s="73" customFormat="1" ht="18" customHeight="1" x14ac:dyDescent="0.25">
      <c r="A11" s="61">
        <v>2011</v>
      </c>
      <c r="B11" s="62" t="s">
        <v>106</v>
      </c>
      <c r="C11" s="63" t="s">
        <v>106</v>
      </c>
      <c r="D11" s="64" t="s">
        <v>106</v>
      </c>
      <c r="E11" s="65" t="s">
        <v>106</v>
      </c>
    </row>
    <row r="12" spans="1:5" s="73" customFormat="1" ht="18" customHeight="1" x14ac:dyDescent="0.25">
      <c r="A12" s="61">
        <v>2012</v>
      </c>
      <c r="B12" s="62" t="s">
        <v>106</v>
      </c>
      <c r="C12" s="63" t="s">
        <v>106</v>
      </c>
      <c r="D12" s="64" t="s">
        <v>106</v>
      </c>
      <c r="E12" s="65" t="s">
        <v>106</v>
      </c>
    </row>
    <row r="13" spans="1:5" s="73" customFormat="1" ht="18" customHeight="1" x14ac:dyDescent="0.25">
      <c r="A13" s="61">
        <v>2013</v>
      </c>
      <c r="B13" s="62">
        <v>21908512</v>
      </c>
      <c r="C13" s="64" t="s">
        <v>106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22366030</v>
      </c>
      <c r="C14" s="64">
        <v>2.0883116114869038E-2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23080793</v>
      </c>
      <c r="C15" s="79">
        <v>3.1957526659849744E-2</v>
      </c>
      <c r="D15" s="79">
        <v>0</v>
      </c>
      <c r="E15" s="111">
        <v>0</v>
      </c>
    </row>
    <row r="16" spans="1:5" s="73" customFormat="1" ht="18" customHeight="1" thickTop="1" x14ac:dyDescent="0.25">
      <c r="A16" s="61">
        <v>2016</v>
      </c>
      <c r="B16" s="62">
        <v>23821948.449345149</v>
      </c>
      <c r="C16" s="64">
        <v>3.2111351171736136E-2</v>
      </c>
      <c r="D16" s="64">
        <v>-9.2204191101452615E-5</v>
      </c>
      <c r="E16" s="65">
        <v>-2196.6860308907926</v>
      </c>
    </row>
    <row r="17" spans="1:5" s="73" customFormat="1" ht="18" customHeight="1" x14ac:dyDescent="0.25">
      <c r="A17" s="61">
        <v>2017</v>
      </c>
      <c r="B17" s="62">
        <v>24448830.102621097</v>
      </c>
      <c r="C17" s="64">
        <v>2.6315297197831988E-2</v>
      </c>
      <c r="D17" s="64">
        <v>-5.7007391311891809E-4</v>
      </c>
      <c r="E17" s="65">
        <v>-13945.590264994651</v>
      </c>
    </row>
    <row r="18" spans="1:5" s="73" customFormat="1" ht="18" customHeight="1" x14ac:dyDescent="0.25">
      <c r="A18" s="61">
        <v>2018</v>
      </c>
      <c r="B18" s="62">
        <v>25086190.554896113</v>
      </c>
      <c r="C18" s="64">
        <v>2.606915953032396E-2</v>
      </c>
      <c r="D18" s="64">
        <v>-8.2062739111465888E-4</v>
      </c>
      <c r="E18" s="65">
        <v>-20603.322759073228</v>
      </c>
    </row>
    <row r="19" spans="1:5" s="73" customFormat="1" ht="18" customHeight="1" x14ac:dyDescent="0.25">
      <c r="A19" s="61">
        <v>2019</v>
      </c>
      <c r="B19" s="62">
        <v>25726161.333293725</v>
      </c>
      <c r="C19" s="64">
        <v>2.5510879262324204E-2</v>
      </c>
      <c r="D19" s="64">
        <v>-1.151945665766263E-3</v>
      </c>
      <c r="E19" s="65">
        <v>-29669.31748637557</v>
      </c>
    </row>
    <row r="20" spans="1:5" s="73" customFormat="1" ht="18" customHeight="1" x14ac:dyDescent="0.25">
      <c r="A20" s="61">
        <v>2020</v>
      </c>
      <c r="B20" s="62">
        <v>26373346.229551576</v>
      </c>
      <c r="C20" s="64">
        <v>2.5156683419391035E-2</v>
      </c>
      <c r="D20" s="64">
        <v>-1.2070945436215563E-3</v>
      </c>
      <c r="E20" s="65">
        <v>-31873.596775487065</v>
      </c>
    </row>
    <row r="21" spans="1:5" s="73" customFormat="1" ht="18" customHeight="1" x14ac:dyDescent="0.25">
      <c r="A21" s="61">
        <v>2021</v>
      </c>
      <c r="B21" s="62">
        <v>27033757.719233721</v>
      </c>
      <c r="C21" s="64">
        <v>2.5040868304460728E-2</v>
      </c>
      <c r="D21" s="64">
        <v>-1.0461777237429359E-3</v>
      </c>
      <c r="E21" s="65">
        <v>-28311.734220586717</v>
      </c>
    </row>
    <row r="22" spans="1:5" s="73" customFormat="1" ht="18" customHeight="1" x14ac:dyDescent="0.25">
      <c r="A22" s="61">
        <v>2022</v>
      </c>
      <c r="B22" s="62" t="s">
        <v>106</v>
      </c>
      <c r="C22" s="80" t="s">
        <v>106</v>
      </c>
      <c r="D22" s="64" t="s">
        <v>106</v>
      </c>
      <c r="E22" s="65" t="s">
        <v>106</v>
      </c>
    </row>
    <row r="23" spans="1:5" s="73" customFormat="1" ht="18" customHeight="1" x14ac:dyDescent="0.25">
      <c r="A23" s="61">
        <v>2023</v>
      </c>
      <c r="B23" s="62" t="s">
        <v>106</v>
      </c>
      <c r="C23" s="80" t="s">
        <v>106</v>
      </c>
      <c r="D23" s="64" t="s">
        <v>106</v>
      </c>
      <c r="E23" s="65" t="s">
        <v>106</v>
      </c>
    </row>
    <row r="24" spans="1:5" s="73" customFormat="1" ht="18" customHeight="1" x14ac:dyDescent="0.25">
      <c r="A24" s="61">
        <v>2024</v>
      </c>
      <c r="B24" s="62" t="s">
        <v>106</v>
      </c>
      <c r="C24" s="80" t="s">
        <v>106</v>
      </c>
      <c r="D24" s="64" t="s">
        <v>106</v>
      </c>
      <c r="E24" s="65" t="s">
        <v>106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42" t="s">
        <v>146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69" t="str">
        <f>Headings!F35</f>
        <v>Page 35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Headings!E36</f>
        <v>September 2015 Veterans and Human Services Lid Lift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5" s="73" customFormat="1" ht="18" customHeight="1" x14ac:dyDescent="0.25">
      <c r="A6" s="61">
        <v>2006</v>
      </c>
      <c r="B6" s="62">
        <v>13448844</v>
      </c>
      <c r="C6" s="63" t="s">
        <v>106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13880852</v>
      </c>
      <c r="C7" s="63">
        <v>3.2122314750620884E-2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14366946</v>
      </c>
      <c r="C8" s="63">
        <v>3.5019031972965298E-2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14853888</v>
      </c>
      <c r="C9" s="63">
        <v>3.3893215718914682E-2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15207674</v>
      </c>
      <c r="C10" s="63">
        <v>2.3817737147338036E-2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15469686</v>
      </c>
      <c r="C11" s="63">
        <v>1.7228933234628707E-2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15882255</v>
      </c>
      <c r="C12" s="63">
        <v>2.666951352470881E-2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16409992</v>
      </c>
      <c r="C13" s="64">
        <v>3.322809009174077E-2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16774932</v>
      </c>
      <c r="C14" s="64">
        <v>2.2238889574108356E-2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17350514</v>
      </c>
      <c r="C15" s="79">
        <v>3.431203178647757E-2</v>
      </c>
      <c r="D15" s="79">
        <v>0</v>
      </c>
      <c r="E15" s="111">
        <v>0</v>
      </c>
    </row>
    <row r="16" spans="1:5" s="73" customFormat="1" ht="18" customHeight="1" thickTop="1" x14ac:dyDescent="0.25">
      <c r="A16" s="61">
        <v>2016</v>
      </c>
      <c r="B16" s="62">
        <v>17918893.112649933</v>
      </c>
      <c r="C16" s="64">
        <v>3.2758632548288258E-2</v>
      </c>
      <c r="D16" s="64">
        <v>6.6101042997757098E-4</v>
      </c>
      <c r="E16" s="65">
        <v>11836.751025229692</v>
      </c>
    </row>
    <row r="17" spans="1:5" s="73" customFormat="1" ht="18" customHeight="1" x14ac:dyDescent="0.25">
      <c r="A17" s="61">
        <v>2017</v>
      </c>
      <c r="B17" s="62">
        <v>18554365.676751435</v>
      </c>
      <c r="C17" s="64">
        <v>3.5463829161014759E-2</v>
      </c>
      <c r="D17" s="64">
        <v>6.935029587071817E-4</v>
      </c>
      <c r="E17" s="65">
        <v>12858.590023536235</v>
      </c>
    </row>
    <row r="18" spans="1:5" s="73" customFormat="1" ht="18" customHeight="1" x14ac:dyDescent="0.25">
      <c r="A18" s="61">
        <v>2018</v>
      </c>
      <c r="B18" s="62" t="s">
        <v>106</v>
      </c>
      <c r="C18" s="80" t="s">
        <v>106</v>
      </c>
      <c r="D18" s="64" t="s">
        <v>106</v>
      </c>
      <c r="E18" s="65" t="s">
        <v>106</v>
      </c>
    </row>
    <row r="19" spans="1:5" s="73" customFormat="1" ht="18" customHeight="1" x14ac:dyDescent="0.25">
      <c r="A19" s="61">
        <v>2019</v>
      </c>
      <c r="B19" s="62" t="s">
        <v>106</v>
      </c>
      <c r="C19" s="80" t="s">
        <v>106</v>
      </c>
      <c r="D19" s="64" t="s">
        <v>106</v>
      </c>
      <c r="E19" s="65" t="s">
        <v>106</v>
      </c>
    </row>
    <row r="20" spans="1:5" s="73" customFormat="1" ht="18" customHeight="1" x14ac:dyDescent="0.25">
      <c r="A20" s="61">
        <v>2020</v>
      </c>
      <c r="B20" s="62" t="s">
        <v>106</v>
      </c>
      <c r="C20" s="80" t="s">
        <v>106</v>
      </c>
      <c r="D20" s="64" t="s">
        <v>106</v>
      </c>
      <c r="E20" s="65" t="s">
        <v>106</v>
      </c>
    </row>
    <row r="21" spans="1:5" s="73" customFormat="1" ht="18" customHeight="1" x14ac:dyDescent="0.25">
      <c r="A21" s="61">
        <v>2021</v>
      </c>
      <c r="B21" s="62" t="s">
        <v>106</v>
      </c>
      <c r="C21" s="80" t="s">
        <v>106</v>
      </c>
      <c r="D21" s="64" t="s">
        <v>106</v>
      </c>
      <c r="E21" s="65" t="s">
        <v>106</v>
      </c>
    </row>
    <row r="22" spans="1:5" s="73" customFormat="1" ht="18" customHeight="1" x14ac:dyDescent="0.25">
      <c r="A22" s="61">
        <v>2022</v>
      </c>
      <c r="B22" s="62" t="s">
        <v>106</v>
      </c>
      <c r="C22" s="80" t="s">
        <v>106</v>
      </c>
      <c r="D22" s="64" t="s">
        <v>106</v>
      </c>
      <c r="E22" s="65" t="s">
        <v>106</v>
      </c>
    </row>
    <row r="23" spans="1:5" s="73" customFormat="1" ht="18" customHeight="1" x14ac:dyDescent="0.25">
      <c r="A23" s="61">
        <v>2023</v>
      </c>
      <c r="B23" s="62" t="s">
        <v>106</v>
      </c>
      <c r="C23" s="80" t="s">
        <v>106</v>
      </c>
      <c r="D23" s="64" t="s">
        <v>106</v>
      </c>
      <c r="E23" s="65" t="s">
        <v>106</v>
      </c>
    </row>
    <row r="24" spans="1:5" s="73" customFormat="1" ht="18" customHeight="1" x14ac:dyDescent="0.25">
      <c r="A24" s="61">
        <v>2024</v>
      </c>
      <c r="B24" s="62" t="s">
        <v>106</v>
      </c>
      <c r="C24" s="80" t="s">
        <v>106</v>
      </c>
      <c r="D24" s="64" t="s">
        <v>106</v>
      </c>
      <c r="E24" s="65" t="s">
        <v>106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42" t="s">
        <v>31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69" t="str">
        <f>Headings!F36</f>
        <v>Page 36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34" customWidth="1"/>
    <col min="2" max="2" width="20.75" style="134" customWidth="1"/>
    <col min="3" max="3" width="10.75" style="134" customWidth="1"/>
    <col min="4" max="5" width="17.75" style="135" customWidth="1"/>
    <col min="6" max="16384" width="10.75" style="135"/>
  </cols>
  <sheetData>
    <row r="1" spans="1:7" ht="23.25" x14ac:dyDescent="0.3">
      <c r="A1" s="177" t="str">
        <f>+Headings!E37</f>
        <v>September 2015 PSERN Forecast</v>
      </c>
      <c r="B1" s="170"/>
      <c r="C1" s="170"/>
      <c r="D1" s="170"/>
      <c r="E1" s="170"/>
    </row>
    <row r="2" spans="1:7" ht="21.75" customHeight="1" x14ac:dyDescent="0.3">
      <c r="A2" s="177" t="s">
        <v>114</v>
      </c>
      <c r="B2" s="170"/>
      <c r="C2" s="170"/>
      <c r="D2" s="170"/>
      <c r="E2" s="170"/>
    </row>
    <row r="3" spans="1:7" ht="21.75" customHeight="1" x14ac:dyDescent="0.3">
      <c r="A3" s="177"/>
      <c r="B3" s="170"/>
      <c r="C3" s="170"/>
      <c r="D3" s="170"/>
      <c r="E3" s="170"/>
    </row>
    <row r="4" spans="1:7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7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7" s="73" customFormat="1" ht="18" customHeight="1" x14ac:dyDescent="0.25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7" s="73" customFormat="1" ht="18" customHeight="1" x14ac:dyDescent="0.25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7" s="73" customFormat="1" ht="18" customHeight="1" x14ac:dyDescent="0.25">
      <c r="A8" s="61">
        <v>2008</v>
      </c>
      <c r="B8" s="62" t="s">
        <v>106</v>
      </c>
      <c r="C8" s="63" t="s">
        <v>106</v>
      </c>
      <c r="D8" s="64" t="s">
        <v>106</v>
      </c>
      <c r="E8" s="65" t="s">
        <v>106</v>
      </c>
    </row>
    <row r="9" spans="1:7" s="73" customFormat="1" ht="18" customHeight="1" x14ac:dyDescent="0.25">
      <c r="A9" s="61">
        <v>2009</v>
      </c>
      <c r="B9" s="62" t="s">
        <v>106</v>
      </c>
      <c r="C9" s="63" t="s">
        <v>106</v>
      </c>
      <c r="D9" s="64" t="s">
        <v>106</v>
      </c>
      <c r="E9" s="65" t="s">
        <v>106</v>
      </c>
    </row>
    <row r="10" spans="1:7" s="73" customFormat="1" ht="18" customHeight="1" x14ac:dyDescent="0.25">
      <c r="A10" s="61">
        <v>2010</v>
      </c>
      <c r="B10" s="62" t="s">
        <v>106</v>
      </c>
      <c r="C10" s="63" t="s">
        <v>106</v>
      </c>
      <c r="D10" s="64" t="s">
        <v>106</v>
      </c>
      <c r="E10" s="65" t="s">
        <v>106</v>
      </c>
    </row>
    <row r="11" spans="1:7" s="73" customFormat="1" ht="18" customHeight="1" x14ac:dyDescent="0.25">
      <c r="A11" s="61">
        <v>2011</v>
      </c>
      <c r="B11" s="62" t="s">
        <v>106</v>
      </c>
      <c r="C11" s="63" t="s">
        <v>106</v>
      </c>
      <c r="D11" s="64" t="s">
        <v>106</v>
      </c>
      <c r="E11" s="65" t="s">
        <v>106</v>
      </c>
    </row>
    <row r="12" spans="1:7" s="73" customFormat="1" ht="18" customHeight="1" x14ac:dyDescent="0.25">
      <c r="A12" s="61">
        <v>2012</v>
      </c>
      <c r="B12" s="62" t="s">
        <v>106</v>
      </c>
      <c r="C12" s="63" t="s">
        <v>106</v>
      </c>
      <c r="D12" s="64" t="s">
        <v>106</v>
      </c>
      <c r="E12" s="65" t="s">
        <v>106</v>
      </c>
    </row>
    <row r="13" spans="1:7" s="73" customFormat="1" ht="18" customHeight="1" x14ac:dyDescent="0.25">
      <c r="A13" s="61">
        <v>2013</v>
      </c>
      <c r="B13" s="62" t="s">
        <v>106</v>
      </c>
      <c r="C13" s="63" t="s">
        <v>106</v>
      </c>
      <c r="D13" s="64" t="s">
        <v>106</v>
      </c>
      <c r="E13" s="65" t="s">
        <v>106</v>
      </c>
    </row>
    <row r="14" spans="1:7" s="73" customFormat="1" ht="18" customHeight="1" x14ac:dyDescent="0.25">
      <c r="A14" s="61">
        <v>2014</v>
      </c>
      <c r="B14" s="62" t="s">
        <v>106</v>
      </c>
      <c r="C14" s="63" t="s">
        <v>106</v>
      </c>
      <c r="D14" s="64" t="s">
        <v>106</v>
      </c>
      <c r="E14" s="65" t="s">
        <v>106</v>
      </c>
      <c r="F14" s="82"/>
      <c r="G14" s="102"/>
    </row>
    <row r="15" spans="1:7" s="73" customFormat="1" ht="18" customHeight="1" thickBot="1" x14ac:dyDescent="0.3">
      <c r="A15" s="66">
        <v>2015</v>
      </c>
      <c r="B15" s="62" t="s">
        <v>106</v>
      </c>
      <c r="C15" s="63" t="s">
        <v>106</v>
      </c>
      <c r="D15" s="64" t="s">
        <v>106</v>
      </c>
      <c r="E15" s="65" t="s">
        <v>106</v>
      </c>
    </row>
    <row r="16" spans="1:7" s="73" customFormat="1" ht="18" customHeight="1" thickTop="1" x14ac:dyDescent="0.25">
      <c r="A16" s="61">
        <v>2016</v>
      </c>
      <c r="B16" s="77">
        <v>29182692.815389197</v>
      </c>
      <c r="C16" s="69" t="s">
        <v>106</v>
      </c>
      <c r="D16" s="74">
        <v>3.5281585005662031E-3</v>
      </c>
      <c r="E16" s="70">
        <v>102599.17955851927</v>
      </c>
    </row>
    <row r="17" spans="1:5" s="73" customFormat="1" ht="18" customHeight="1" x14ac:dyDescent="0.25">
      <c r="A17" s="61">
        <v>2017</v>
      </c>
      <c r="B17" s="62">
        <v>29950654.707049821</v>
      </c>
      <c r="C17" s="64">
        <v>2.6315662386565242E-2</v>
      </c>
      <c r="D17" s="64">
        <v>3.0494392693130035E-3</v>
      </c>
      <c r="E17" s="65">
        <v>91055.03580346331</v>
      </c>
    </row>
    <row r="18" spans="1:5" s="73" customFormat="1" ht="18" customHeight="1" x14ac:dyDescent="0.25">
      <c r="A18" s="61">
        <v>2018</v>
      </c>
      <c r="B18" s="62">
        <v>30731385.986938857</v>
      </c>
      <c r="C18" s="64">
        <v>2.6067252536728924E-2</v>
      </c>
      <c r="D18" s="64">
        <v>2.7951542010076214E-3</v>
      </c>
      <c r="E18" s="65">
        <v>85659.531046118587</v>
      </c>
    </row>
    <row r="19" spans="1:5" s="73" customFormat="1" ht="18" customHeight="1" x14ac:dyDescent="0.25">
      <c r="A19" s="61">
        <v>2019</v>
      </c>
      <c r="B19" s="62">
        <v>31515414.283608772</v>
      </c>
      <c r="C19" s="64">
        <v>2.551229863186566E-2</v>
      </c>
      <c r="D19" s="64">
        <v>2.4643626915883399E-3</v>
      </c>
      <c r="E19" s="65">
        <v>77474.485937781632</v>
      </c>
    </row>
    <row r="20" spans="1:5" s="73" customFormat="1" ht="18" customHeight="1" x14ac:dyDescent="0.25">
      <c r="A20" s="61">
        <v>2020</v>
      </c>
      <c r="B20" s="62">
        <v>32308204.805437148</v>
      </c>
      <c r="C20" s="64">
        <v>2.515564335261522E-2</v>
      </c>
      <c r="D20" s="64">
        <v>2.408153604599228E-3</v>
      </c>
      <c r="E20" s="65">
        <v>77616.208109010011</v>
      </c>
    </row>
    <row r="21" spans="1:5" s="73" customFormat="1" ht="18" customHeight="1" x14ac:dyDescent="0.25">
      <c r="A21" s="61">
        <v>2021</v>
      </c>
      <c r="B21" s="62">
        <v>33117208.194774821</v>
      </c>
      <c r="C21" s="64">
        <v>2.5040183885473244E-2</v>
      </c>
      <c r="D21" s="64">
        <v>2.5677644378310216E-3</v>
      </c>
      <c r="E21" s="65">
        <v>84819.393261134624</v>
      </c>
    </row>
    <row r="22" spans="1:5" s="73" customFormat="1" ht="18" customHeight="1" x14ac:dyDescent="0.25">
      <c r="A22" s="61">
        <v>2022</v>
      </c>
      <c r="B22" s="62">
        <v>33930663.987356745</v>
      </c>
      <c r="C22" s="64">
        <v>2.4562933801595799E-2</v>
      </c>
      <c r="D22" s="64">
        <v>2.7144485349142045E-3</v>
      </c>
      <c r="E22" s="65">
        <v>91853.708983369172</v>
      </c>
    </row>
    <row r="23" spans="1:5" s="73" customFormat="1" ht="18" customHeight="1" x14ac:dyDescent="0.25">
      <c r="A23" s="61">
        <v>2023</v>
      </c>
      <c r="B23" s="62">
        <v>34759026.853053801</v>
      </c>
      <c r="C23" s="64">
        <v>2.4413399808672187E-2</v>
      </c>
      <c r="D23" s="64">
        <v>2.8544359314706114E-3</v>
      </c>
      <c r="E23" s="65">
        <v>98935.011540487409</v>
      </c>
    </row>
    <row r="24" spans="1:5" s="73" customFormat="1" ht="18" customHeight="1" x14ac:dyDescent="0.25">
      <c r="A24" s="61">
        <v>2024</v>
      </c>
      <c r="B24" s="62">
        <v>35601919.055943139</v>
      </c>
      <c r="C24" s="64">
        <v>2.4249591522016001E-2</v>
      </c>
      <c r="D24" s="64">
        <v>2.8384054931387404E-3</v>
      </c>
      <c r="E24" s="65">
        <v>100766.66595648974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42" t="s">
        <v>245</v>
      </c>
      <c r="B28" s="3"/>
      <c r="C28" s="3"/>
    </row>
    <row r="29" spans="1:5" ht="21.75" customHeight="1" x14ac:dyDescent="0.3">
      <c r="A29" s="42" t="s">
        <v>244</v>
      </c>
      <c r="B29" s="135"/>
      <c r="C29" s="135"/>
    </row>
    <row r="30" spans="1:5" ht="21.75" customHeight="1" x14ac:dyDescent="0.3">
      <c r="A30" s="169" t="str">
        <f>+Headings!F37</f>
        <v>Page 37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2.5" x14ac:dyDescent="0.3">
      <c r="A1" s="185" t="str">
        <f>Headings!E38</f>
        <v>Sept. 2015 Emergency Medical Services (EMS) Property Tax Forecast</v>
      </c>
      <c r="B1" s="186"/>
      <c r="C1" s="186"/>
      <c r="D1" s="186"/>
      <c r="E1" s="186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57448128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59125468</v>
      </c>
      <c r="C6" s="63">
        <v>2.9197470107293899E-2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61271823</v>
      </c>
      <c r="C7" s="63">
        <v>3.6301699971321932E-2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101838056</v>
      </c>
      <c r="C8" s="63">
        <v>0.66206995342704267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105583802</v>
      </c>
      <c r="C9" s="63">
        <v>3.6781397319681775E-2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102097238</v>
      </c>
      <c r="C10" s="63">
        <v>-3.3021769759721264E-2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98589189</v>
      </c>
      <c r="C11" s="63">
        <v>-3.4359881508253975E-2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95268834</v>
      </c>
      <c r="C12" s="63">
        <v>-3.3678692701285984E-2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93870870</v>
      </c>
      <c r="C13" s="64">
        <v>-1.4673885900608363E-2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113541014.793615</v>
      </c>
      <c r="C14" s="64">
        <v>0.2095447159871322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116769207</v>
      </c>
      <c r="C15" s="79">
        <v>2.8431947805406921E-2</v>
      </c>
      <c r="D15" s="79">
        <v>0</v>
      </c>
      <c r="E15" s="111">
        <v>0</v>
      </c>
    </row>
    <row r="16" spans="1:5" s="73" customFormat="1" ht="18" customHeight="1" thickTop="1" x14ac:dyDescent="0.25">
      <c r="A16" s="61">
        <v>2016</v>
      </c>
      <c r="B16" s="62">
        <v>119994273.92084037</v>
      </c>
      <c r="C16" s="64">
        <v>2.761915580055585E-2</v>
      </c>
      <c r="D16" s="64">
        <v>-8.3693833461628842E-5</v>
      </c>
      <c r="E16" s="65">
        <v>-10043.621367052197</v>
      </c>
    </row>
    <row r="17" spans="1:5" s="73" customFormat="1" ht="18" customHeight="1" x14ac:dyDescent="0.25">
      <c r="A17" s="61">
        <v>2017</v>
      </c>
      <c r="B17" s="62">
        <v>123162304.32138827</v>
      </c>
      <c r="C17" s="64">
        <v>2.6401513147517708E-2</v>
      </c>
      <c r="D17" s="64">
        <v>-5.6104886807362142E-4</v>
      </c>
      <c r="E17" s="65">
        <v>-69138.861708953977</v>
      </c>
    </row>
    <row r="18" spans="1:5" s="73" customFormat="1" ht="18" customHeight="1" x14ac:dyDescent="0.25">
      <c r="A18" s="61">
        <v>2018</v>
      </c>
      <c r="B18" s="62">
        <v>126382608.11609957</v>
      </c>
      <c r="C18" s="64">
        <v>2.6146829685063544E-2</v>
      </c>
      <c r="D18" s="64">
        <v>-8.1298373335614293E-4</v>
      </c>
      <c r="E18" s="65">
        <v>-102830.60418601334</v>
      </c>
    </row>
    <row r="19" spans="1:5" s="73" customFormat="1" ht="18" customHeight="1" x14ac:dyDescent="0.25">
      <c r="A19" s="61">
        <v>2019</v>
      </c>
      <c r="B19" s="62">
        <v>129618188.54962064</v>
      </c>
      <c r="C19" s="64">
        <v>2.5601469076732108E-2</v>
      </c>
      <c r="D19" s="64">
        <v>-1.1426604511690641E-3</v>
      </c>
      <c r="E19" s="65">
        <v>-148279.0103687197</v>
      </c>
    </row>
    <row r="20" spans="1:5" s="73" customFormat="1" ht="18" customHeight="1" x14ac:dyDescent="0.25">
      <c r="A20" s="61">
        <v>2020</v>
      </c>
      <c r="B20" s="62" t="s">
        <v>106</v>
      </c>
      <c r="C20" s="80" t="s">
        <v>106</v>
      </c>
      <c r="D20" s="64" t="s">
        <v>106</v>
      </c>
      <c r="E20" s="65" t="s">
        <v>106</v>
      </c>
    </row>
    <row r="21" spans="1:5" s="73" customFormat="1" ht="18" customHeight="1" x14ac:dyDescent="0.25">
      <c r="A21" s="61">
        <v>2021</v>
      </c>
      <c r="B21" s="62" t="s">
        <v>106</v>
      </c>
      <c r="C21" s="80" t="s">
        <v>106</v>
      </c>
      <c r="D21" s="64" t="s">
        <v>106</v>
      </c>
      <c r="E21" s="65" t="s">
        <v>106</v>
      </c>
    </row>
    <row r="22" spans="1:5" s="73" customFormat="1" ht="18" customHeight="1" x14ac:dyDescent="0.25">
      <c r="A22" s="61">
        <v>2022</v>
      </c>
      <c r="B22" s="62" t="s">
        <v>106</v>
      </c>
      <c r="C22" s="80" t="s">
        <v>106</v>
      </c>
      <c r="D22" s="64" t="s">
        <v>106</v>
      </c>
      <c r="E22" s="65" t="s">
        <v>106</v>
      </c>
    </row>
    <row r="23" spans="1:5" s="73" customFormat="1" ht="18" customHeight="1" x14ac:dyDescent="0.25">
      <c r="A23" s="61">
        <v>2023</v>
      </c>
      <c r="B23" s="62" t="s">
        <v>106</v>
      </c>
      <c r="C23" s="80" t="s">
        <v>106</v>
      </c>
      <c r="D23" s="64" t="s">
        <v>106</v>
      </c>
      <c r="E23" s="65" t="s">
        <v>106</v>
      </c>
    </row>
    <row r="24" spans="1:5" s="73" customFormat="1" ht="18" customHeight="1" x14ac:dyDescent="0.25">
      <c r="A24" s="61">
        <v>2024</v>
      </c>
      <c r="B24" s="62" t="s">
        <v>106</v>
      </c>
      <c r="C24" s="80" t="s">
        <v>106</v>
      </c>
      <c r="D24" s="64" t="s">
        <v>106</v>
      </c>
      <c r="E24" s="65" t="s">
        <v>106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42" t="s">
        <v>186</v>
      </c>
      <c r="B28" s="3"/>
      <c r="C28" s="3"/>
    </row>
    <row r="29" spans="1:5" ht="21.75" customHeight="1" x14ac:dyDescent="0.3">
      <c r="A29" s="75" t="s">
        <v>198</v>
      </c>
      <c r="B29" s="20"/>
      <c r="C29" s="20"/>
    </row>
    <row r="30" spans="1:5" ht="21.75" customHeight="1" x14ac:dyDescent="0.3">
      <c r="A30" s="169" t="str">
        <f>Headings!F38</f>
        <v>Page 38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Headings!E39</f>
        <v>September 2015 Conservation Futures Property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14349780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14759876</v>
      </c>
      <c r="C6" s="63">
        <v>2.8578556605048933E-2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15259661</v>
      </c>
      <c r="C7" s="63">
        <v>3.3861056827306779E-2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15755647</v>
      </c>
      <c r="C8" s="63">
        <v>3.2503081162812197E-2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16360030</v>
      </c>
      <c r="C9" s="63">
        <v>3.8359770309654762E-2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16738720</v>
      </c>
      <c r="C10" s="63">
        <v>2.3147268067356785E-2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17061273</v>
      </c>
      <c r="C11" s="63">
        <v>1.9269872487263084E-2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17416782</v>
      </c>
      <c r="C12" s="63">
        <v>2.0837190753585588E-2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17566647</v>
      </c>
      <c r="C13" s="64">
        <v>8.6046320152597389E-3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17955638</v>
      </c>
      <c r="C14" s="80">
        <v>2.2143724980640878E-2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18389600</v>
      </c>
      <c r="C15" s="79">
        <v>2.4168564770575163E-2</v>
      </c>
      <c r="D15" s="79">
        <v>0</v>
      </c>
      <c r="E15" s="111">
        <v>0</v>
      </c>
    </row>
    <row r="16" spans="1:5" s="73" customFormat="1" ht="18" customHeight="1" thickTop="1" x14ac:dyDescent="0.25">
      <c r="A16" s="61">
        <v>2016</v>
      </c>
      <c r="B16" s="62">
        <v>18943507.32426868</v>
      </c>
      <c r="C16" s="64">
        <v>3.0120683661889247E-2</v>
      </c>
      <c r="D16" s="64">
        <v>-5.0956476039809573E-6</v>
      </c>
      <c r="E16" s="65">
        <v>-96.529929589480162</v>
      </c>
    </row>
    <row r="17" spans="1:5" s="73" customFormat="1" ht="18" customHeight="1" x14ac:dyDescent="0.25">
      <c r="A17" s="61">
        <v>2017</v>
      </c>
      <c r="B17" s="62">
        <v>19445299.770124994</v>
      </c>
      <c r="C17" s="64">
        <v>2.6488888106452446E-2</v>
      </c>
      <c r="D17" s="64">
        <v>-5.4999344026307462E-4</v>
      </c>
      <c r="E17" s="65">
        <v>-10700.672617264092</v>
      </c>
    </row>
    <row r="18" spans="1:5" s="73" customFormat="1" ht="18" customHeight="1" x14ac:dyDescent="0.25">
      <c r="A18" s="61">
        <v>2018</v>
      </c>
      <c r="B18" s="62">
        <v>19955312.680161942</v>
      </c>
      <c r="C18" s="64">
        <v>2.6228081647808432E-2</v>
      </c>
      <c r="D18" s="64">
        <v>-8.0048057154558094E-4</v>
      </c>
      <c r="E18" s="65">
        <v>-15986.63709198311</v>
      </c>
    </row>
    <row r="19" spans="1:5" s="73" customFormat="1" ht="18" customHeight="1" x14ac:dyDescent="0.25">
      <c r="A19" s="61">
        <v>2019</v>
      </c>
      <c r="B19" s="62">
        <v>20468032.890245721</v>
      </c>
      <c r="C19" s="64">
        <v>2.5693419005831331E-2</v>
      </c>
      <c r="D19" s="64">
        <v>-1.130010123332359E-3</v>
      </c>
      <c r="E19" s="65">
        <v>-23155.250037629157</v>
      </c>
    </row>
    <row r="20" spans="1:5" s="73" customFormat="1" ht="18" customHeight="1" x14ac:dyDescent="0.25">
      <c r="A20" s="61">
        <v>2020</v>
      </c>
      <c r="B20" s="62">
        <v>20985702.075951744</v>
      </c>
      <c r="C20" s="64">
        <v>2.5291594384369231E-2</v>
      </c>
      <c r="D20" s="64">
        <v>-1.2359162595461104E-3</v>
      </c>
      <c r="E20" s="65">
        <v>-25968.665509600192</v>
      </c>
    </row>
    <row r="21" spans="1:5" s="73" customFormat="1" ht="18" customHeight="1" x14ac:dyDescent="0.25">
      <c r="A21" s="61">
        <v>2021</v>
      </c>
      <c r="B21" s="62">
        <v>21515827.777988199</v>
      </c>
      <c r="C21" s="64">
        <v>2.52612802811083E-2</v>
      </c>
      <c r="D21" s="64">
        <v>-1.062013635924175E-3</v>
      </c>
      <c r="E21" s="65">
        <v>-22874.395408257842</v>
      </c>
    </row>
    <row r="22" spans="1:5" s="73" customFormat="1" ht="18" customHeight="1" x14ac:dyDescent="0.25">
      <c r="A22" s="61">
        <v>2022</v>
      </c>
      <c r="B22" s="62">
        <v>22049933.98649174</v>
      </c>
      <c r="C22" s="64">
        <v>2.4823874499030785E-2</v>
      </c>
      <c r="D22" s="64">
        <v>-9.0179888596209068E-4</v>
      </c>
      <c r="E22" s="65">
        <v>-19902.554005585611</v>
      </c>
    </row>
    <row r="23" spans="1:5" s="73" customFormat="1" ht="18" customHeight="1" x14ac:dyDescent="0.25">
      <c r="A23" s="61">
        <v>2023</v>
      </c>
      <c r="B23" s="62">
        <v>22593082.533460904</v>
      </c>
      <c r="C23" s="64">
        <v>2.463266090963856E-2</v>
      </c>
      <c r="D23" s="64">
        <v>-6.6835494508565851E-4</v>
      </c>
      <c r="E23" s="65">
        <v>-15110.297478009015</v>
      </c>
    </row>
    <row r="24" spans="1:5" s="73" customFormat="1" ht="18" customHeight="1" x14ac:dyDescent="0.25">
      <c r="A24" s="61">
        <v>2024</v>
      </c>
      <c r="B24" s="62">
        <v>23145790.101806894</v>
      </c>
      <c r="C24" s="64">
        <v>2.4463574969348034E-2</v>
      </c>
      <c r="D24" s="64">
        <v>-7.8131050251906142E-4</v>
      </c>
      <c r="E24" s="65">
        <v>-18098.189200941473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69" t="str">
        <f>Headings!F39</f>
        <v>Page 39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Headings!E4</f>
        <v>September 2015 Countywide New Construction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  <c r="E4" s="50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4292399999.9999895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4964300000</v>
      </c>
      <c r="C6" s="63">
        <v>0.15653247600410314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5950400000</v>
      </c>
      <c r="C7" s="63">
        <v>0.19863827729992134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6663100000</v>
      </c>
      <c r="C8" s="63">
        <v>0.11977346060769034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8005200000</v>
      </c>
      <c r="C9" s="63">
        <v>0.2014227611772299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5205200000</v>
      </c>
      <c r="C10" s="63">
        <v>-0.34977264777894368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2457642885</v>
      </c>
      <c r="C11" s="63">
        <v>-0.52784851974948133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1925434669</v>
      </c>
      <c r="C12" s="63">
        <v>-0.21655229864692083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1983503613</v>
      </c>
      <c r="C13" s="64">
        <v>3.0158875258104123E-2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3406198290</v>
      </c>
      <c r="C14" s="63">
        <v>0.71726346636102645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4994659235</v>
      </c>
      <c r="C15" s="68">
        <v>0.46634423769850453</v>
      </c>
      <c r="D15" s="79">
        <v>0</v>
      </c>
      <c r="E15" s="111">
        <v>0</v>
      </c>
    </row>
    <row r="16" spans="1:5" s="73" customFormat="1" ht="18" customHeight="1" thickTop="1" x14ac:dyDescent="0.25">
      <c r="A16" s="61">
        <v>2016</v>
      </c>
      <c r="B16" s="62">
        <v>6244726564.2156696</v>
      </c>
      <c r="C16" s="63">
        <v>0.25028080403480613</v>
      </c>
      <c r="D16" s="64">
        <v>-2.1435228331780798E-2</v>
      </c>
      <c r="E16" s="65">
        <v>-136789248.54949093</v>
      </c>
    </row>
    <row r="17" spans="1:5" s="73" customFormat="1" ht="18" customHeight="1" x14ac:dyDescent="0.25">
      <c r="A17" s="61">
        <v>2017</v>
      </c>
      <c r="B17" s="62">
        <v>6801928050.0961599</v>
      </c>
      <c r="C17" s="63">
        <v>8.9227523439286749E-2</v>
      </c>
      <c r="D17" s="64">
        <v>-2.5721310407622489E-2</v>
      </c>
      <c r="E17" s="65">
        <v>-179573365.00918007</v>
      </c>
    </row>
    <row r="18" spans="1:5" s="73" customFormat="1" ht="18" customHeight="1" x14ac:dyDescent="0.25">
      <c r="A18" s="61">
        <v>2018</v>
      </c>
      <c r="B18" s="62">
        <v>6984393799.9787502</v>
      </c>
      <c r="C18" s="63">
        <v>2.6825592470065995E-2</v>
      </c>
      <c r="D18" s="64">
        <v>-1.2648159648565582E-2</v>
      </c>
      <c r="E18" s="65">
        <v>-89471376.079209328</v>
      </c>
    </row>
    <row r="19" spans="1:5" s="73" customFormat="1" ht="18" customHeight="1" x14ac:dyDescent="0.25">
      <c r="A19" s="61">
        <v>2019</v>
      </c>
      <c r="B19" s="62">
        <v>7008445116.1500797</v>
      </c>
      <c r="C19" s="63">
        <v>3.4435796233887039E-3</v>
      </c>
      <c r="D19" s="64">
        <v>-1.8036424092322201E-2</v>
      </c>
      <c r="E19" s="65">
        <v>-128729101.00133038</v>
      </c>
    </row>
    <row r="20" spans="1:5" s="73" customFormat="1" ht="18" customHeight="1" x14ac:dyDescent="0.25">
      <c r="A20" s="61">
        <v>2020</v>
      </c>
      <c r="B20" s="62">
        <v>7142760266.0727901</v>
      </c>
      <c r="C20" s="63">
        <v>1.9164757331579629E-2</v>
      </c>
      <c r="D20" s="64">
        <v>-1.2880160563533138E-4</v>
      </c>
      <c r="E20" s="65">
        <v>-920117.50355052948</v>
      </c>
    </row>
    <row r="21" spans="1:5" s="73" customFormat="1" ht="18" customHeight="1" x14ac:dyDescent="0.25">
      <c r="A21" s="61">
        <v>2021</v>
      </c>
      <c r="B21" s="62">
        <v>7393812253.2456102</v>
      </c>
      <c r="C21" s="63">
        <v>3.514775490440103E-2</v>
      </c>
      <c r="D21" s="64">
        <v>1.4020553124027613E-2</v>
      </c>
      <c r="E21" s="65">
        <v>102231988.46053028</v>
      </c>
    </row>
    <row r="22" spans="1:5" s="73" customFormat="1" ht="18" customHeight="1" x14ac:dyDescent="0.25">
      <c r="A22" s="61">
        <v>2022</v>
      </c>
      <c r="B22" s="62">
        <v>7494696357.9514809</v>
      </c>
      <c r="C22" s="63">
        <v>1.3644396320935392E-2</v>
      </c>
      <c r="D22" s="64">
        <v>1.3623067614529694E-2</v>
      </c>
      <c r="E22" s="65">
        <v>100728523.74505138</v>
      </c>
    </row>
    <row r="23" spans="1:5" s="73" customFormat="1" ht="18" customHeight="1" x14ac:dyDescent="0.25">
      <c r="A23" s="61">
        <v>2023</v>
      </c>
      <c r="B23" s="62">
        <v>7808657605.35676</v>
      </c>
      <c r="C23" s="63">
        <v>4.1891123056931212E-2</v>
      </c>
      <c r="D23" s="64">
        <v>1.3247280654265614E-2</v>
      </c>
      <c r="E23" s="65">
        <v>102091050.03907013</v>
      </c>
    </row>
    <row r="24" spans="1:5" s="73" customFormat="1" ht="18" customHeight="1" x14ac:dyDescent="0.25">
      <c r="A24" s="61">
        <v>2024</v>
      </c>
      <c r="B24" s="62">
        <v>8077330958.2322397</v>
      </c>
      <c r="C24" s="63">
        <v>3.4407111497777754E-2</v>
      </c>
      <c r="D24" s="64">
        <v>1.7034844695063001E-3</v>
      </c>
      <c r="E24" s="65">
        <v>13736208.424689293</v>
      </c>
    </row>
    <row r="25" spans="1:5" ht="21.75" customHeight="1" x14ac:dyDescent="0.3">
      <c r="A25" s="7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42" t="s">
        <v>210</v>
      </c>
      <c r="B27" s="3"/>
      <c r="C27" s="3"/>
    </row>
    <row r="28" spans="1:5" ht="21.75" customHeight="1" x14ac:dyDescent="0.3">
      <c r="A28" s="54" t="s">
        <v>195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69" t="str">
        <f>Headings!F4</f>
        <v>Page 4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1" sqref="A31:E31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Headings!E40</f>
        <v>Sept. 2015 Unincorporated Area/Roads Property Tax Levy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70315225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76515439</v>
      </c>
      <c r="C6" s="63">
        <v>8.8177403969055046E-2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78812633</v>
      </c>
      <c r="C7" s="63">
        <v>3.0022620663523902E-2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81135147</v>
      </c>
      <c r="C8" s="63">
        <v>2.9468803560972257E-2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83470224</v>
      </c>
      <c r="C9" s="63">
        <v>2.8780092060472828E-2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84675096</v>
      </c>
      <c r="C10" s="63">
        <v>1.443475220576862E-2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86104033</v>
      </c>
      <c r="C11" s="63">
        <v>1.6875528549740393E-2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73706592</v>
      </c>
      <c r="C12" s="63">
        <v>-0.14398211753914014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67537651</v>
      </c>
      <c r="C13" s="63">
        <v>-8.3695919626836091E-2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71721037.701000005</v>
      </c>
      <c r="C14" s="63">
        <v>6.1941548737014962E-2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81182066</v>
      </c>
      <c r="C15" s="68">
        <v>0.13191426954030372</v>
      </c>
      <c r="D15" s="79">
        <v>0</v>
      </c>
      <c r="E15" s="111">
        <v>0</v>
      </c>
    </row>
    <row r="16" spans="1:5" s="73" customFormat="1" ht="18" customHeight="1" thickTop="1" x14ac:dyDescent="0.25">
      <c r="A16" s="61">
        <v>2016</v>
      </c>
      <c r="B16" s="62">
        <v>81424917.338370547</v>
      </c>
      <c r="C16" s="63">
        <v>2.9914407249815866E-3</v>
      </c>
      <c r="D16" s="64">
        <v>-7.0145496957079945E-2</v>
      </c>
      <c r="E16" s="65">
        <v>-6142456.9894517362</v>
      </c>
    </row>
    <row r="17" spans="1:5" s="73" customFormat="1" ht="18" customHeight="1" x14ac:dyDescent="0.25">
      <c r="A17" s="61">
        <v>2017</v>
      </c>
      <c r="B17" s="62">
        <v>85396587.348060846</v>
      </c>
      <c r="C17" s="63">
        <v>4.8777083717329139E-2</v>
      </c>
      <c r="D17" s="64">
        <v>-2.562381905633615E-2</v>
      </c>
      <c r="E17" s="65">
        <v>-2245730.9045835882</v>
      </c>
    </row>
    <row r="18" spans="1:5" s="73" customFormat="1" ht="18" customHeight="1" x14ac:dyDescent="0.25">
      <c r="A18" s="61">
        <v>2018</v>
      </c>
      <c r="B18" s="62">
        <v>87612429.179681256</v>
      </c>
      <c r="C18" s="63">
        <v>2.5947662552240569E-2</v>
      </c>
      <c r="D18" s="64">
        <v>-2.0626400114264309E-2</v>
      </c>
      <c r="E18" s="65">
        <v>-1845188.6179631501</v>
      </c>
    </row>
    <row r="19" spans="1:5" s="73" customFormat="1" ht="18" customHeight="1" x14ac:dyDescent="0.25">
      <c r="A19" s="61">
        <v>2019</v>
      </c>
      <c r="B19" s="62">
        <v>88252297.997994691</v>
      </c>
      <c r="C19" s="63">
        <v>7.3034023175084783E-3</v>
      </c>
      <c r="D19" s="64">
        <v>-2.537189288166386E-2</v>
      </c>
      <c r="E19" s="65">
        <v>-2297417.6868202388</v>
      </c>
    </row>
    <row r="20" spans="1:5" s="73" customFormat="1" ht="18" customHeight="1" x14ac:dyDescent="0.25">
      <c r="A20" s="61">
        <v>2020</v>
      </c>
      <c r="B20" s="62">
        <v>88193881.684301719</v>
      </c>
      <c r="C20" s="63">
        <v>-6.6192399538766988E-4</v>
      </c>
      <c r="D20" s="64">
        <v>-2.5607453753887621E-2</v>
      </c>
      <c r="E20" s="65">
        <v>-2317773.0118187517</v>
      </c>
    </row>
    <row r="21" spans="1:5" s="73" customFormat="1" ht="18" customHeight="1" x14ac:dyDescent="0.25">
      <c r="A21" s="61">
        <v>2021</v>
      </c>
      <c r="B21" s="62">
        <v>90079785.480418175</v>
      </c>
      <c r="C21" s="63">
        <v>2.1383612560191168E-2</v>
      </c>
      <c r="D21" s="64">
        <v>-2.5002758591704866E-2</v>
      </c>
      <c r="E21" s="65">
        <v>-2309999.4899537265</v>
      </c>
    </row>
    <row r="22" spans="1:5" s="73" customFormat="1" ht="18" customHeight="1" x14ac:dyDescent="0.25">
      <c r="A22" s="61">
        <v>2022</v>
      </c>
      <c r="B22" s="62">
        <v>91681193.612450987</v>
      </c>
      <c r="C22" s="63">
        <v>1.7777663695490498E-2</v>
      </c>
      <c r="D22" s="64">
        <v>-2.4715307898545702E-2</v>
      </c>
      <c r="E22" s="65">
        <v>-2323351.2706484646</v>
      </c>
    </row>
    <row r="23" spans="1:5" s="73" customFormat="1" ht="18" customHeight="1" x14ac:dyDescent="0.25">
      <c r="A23" s="61">
        <v>2023</v>
      </c>
      <c r="B23" s="62">
        <v>93303271.105285421</v>
      </c>
      <c r="C23" s="63">
        <v>1.7692586984536574E-2</v>
      </c>
      <c r="D23" s="64">
        <v>-2.4434269577959356E-2</v>
      </c>
      <c r="E23" s="65">
        <v>-2336897.6662451029</v>
      </c>
    </row>
    <row r="24" spans="1:5" s="73" customFormat="1" ht="18" customHeight="1" x14ac:dyDescent="0.25">
      <c r="A24" s="61">
        <v>2024</v>
      </c>
      <c r="B24" s="62">
        <v>94947923.58681573</v>
      </c>
      <c r="C24" s="63">
        <v>1.7626954146917839E-2</v>
      </c>
      <c r="D24" s="64">
        <v>-2.4235764086260603E-2</v>
      </c>
      <c r="E24" s="65">
        <v>-2358290.4474619329</v>
      </c>
    </row>
    <row r="25" spans="1:5" ht="21.75" customHeight="1" x14ac:dyDescent="0.3">
      <c r="A25" s="40" t="s">
        <v>4</v>
      </c>
      <c r="B25" s="3"/>
      <c r="C25" s="3"/>
    </row>
    <row r="26" spans="1:5" ht="21.75" customHeight="1" x14ac:dyDescent="0.3">
      <c r="A26" s="42" t="s">
        <v>154</v>
      </c>
      <c r="B26" s="3"/>
      <c r="C26" s="3"/>
    </row>
    <row r="27" spans="1:5" ht="21.75" customHeight="1" x14ac:dyDescent="0.3">
      <c r="A27" s="42" t="s">
        <v>111</v>
      </c>
      <c r="B27" s="3"/>
      <c r="C27" s="3"/>
    </row>
    <row r="28" spans="1:5" ht="21.75" customHeight="1" x14ac:dyDescent="0.3">
      <c r="A28" s="41" t="s">
        <v>254</v>
      </c>
      <c r="B28" s="20"/>
      <c r="C28" s="20"/>
    </row>
    <row r="29" spans="1:5" ht="21.75" customHeight="1" x14ac:dyDescent="0.3">
      <c r="A29" s="127" t="s">
        <v>255</v>
      </c>
    </row>
    <row r="30" spans="1:5" ht="21.75" customHeight="1" x14ac:dyDescent="0.3">
      <c r="A30" s="127" t="s">
        <v>256</v>
      </c>
    </row>
    <row r="31" spans="1:5" ht="21.75" customHeight="1" x14ac:dyDescent="0.3">
      <c r="A31" s="169" t="str">
        <f>Headings!F40</f>
        <v>Page 40</v>
      </c>
      <c r="B31" s="176"/>
      <c r="C31" s="176"/>
      <c r="D31" s="176"/>
      <c r="E31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1:E3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54" customWidth="1"/>
    <col min="2" max="3" width="15.25" style="154" customWidth="1"/>
    <col min="4" max="4" width="17.75" style="154" customWidth="1"/>
    <col min="5" max="5" width="17.75" style="155" customWidth="1"/>
    <col min="6" max="16384" width="10.75" style="155"/>
  </cols>
  <sheetData>
    <row r="1" spans="1:5" ht="23.25" x14ac:dyDescent="0.3">
      <c r="A1" s="177" t="s">
        <v>261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264</v>
      </c>
      <c r="C4" s="47" t="s">
        <v>258</v>
      </c>
      <c r="D4" s="166" t="s">
        <v>265</v>
      </c>
      <c r="E4" s="165" t="s">
        <v>263</v>
      </c>
    </row>
    <row r="5" spans="1:5" s="73" customFormat="1" ht="18" customHeight="1" x14ac:dyDescent="0.25">
      <c r="A5" s="56">
        <v>2005</v>
      </c>
      <c r="B5" s="57"/>
      <c r="C5" s="158"/>
      <c r="D5" s="112"/>
      <c r="E5" s="121"/>
    </row>
    <row r="6" spans="1:5" s="73" customFormat="1" ht="18" customHeight="1" x14ac:dyDescent="0.25">
      <c r="A6" s="61">
        <v>2006</v>
      </c>
      <c r="B6" s="62"/>
      <c r="C6" s="159"/>
      <c r="D6" s="80"/>
      <c r="E6" s="64"/>
    </row>
    <row r="7" spans="1:5" s="73" customFormat="1" ht="18" customHeight="1" x14ac:dyDescent="0.25">
      <c r="A7" s="61">
        <v>2007</v>
      </c>
      <c r="B7" s="62"/>
      <c r="C7" s="159"/>
      <c r="D7" s="80"/>
      <c r="E7" s="64"/>
    </row>
    <row r="8" spans="1:5" s="73" customFormat="1" ht="18" customHeight="1" x14ac:dyDescent="0.25">
      <c r="A8" s="61">
        <v>2008</v>
      </c>
      <c r="B8" s="62"/>
      <c r="C8" s="159"/>
      <c r="D8" s="80"/>
      <c r="E8" s="64"/>
    </row>
    <row r="9" spans="1:5" s="73" customFormat="1" ht="18" customHeight="1" x14ac:dyDescent="0.25">
      <c r="A9" s="61">
        <v>2009</v>
      </c>
      <c r="B9" s="62"/>
      <c r="C9" s="159"/>
      <c r="D9" s="80"/>
      <c r="E9" s="64"/>
    </row>
    <row r="10" spans="1:5" s="73" customFormat="1" ht="18" customHeight="1" x14ac:dyDescent="0.25">
      <c r="A10" s="61">
        <v>2010</v>
      </c>
      <c r="B10" s="62"/>
      <c r="C10" s="159"/>
      <c r="D10" s="80"/>
      <c r="E10" s="64"/>
    </row>
    <row r="11" spans="1:5" s="73" customFormat="1" ht="18" customHeight="1" x14ac:dyDescent="0.25">
      <c r="A11" s="61">
        <v>2011</v>
      </c>
      <c r="B11" s="62"/>
      <c r="C11" s="159"/>
      <c r="D11" s="80"/>
      <c r="E11" s="64"/>
    </row>
    <row r="12" spans="1:5" s="73" customFormat="1" ht="18" customHeight="1" x14ac:dyDescent="0.25">
      <c r="A12" s="61">
        <v>2012</v>
      </c>
      <c r="B12" s="62"/>
      <c r="C12" s="159"/>
      <c r="D12" s="80"/>
      <c r="E12" s="64"/>
    </row>
    <row r="13" spans="1:5" s="73" customFormat="1" ht="18" customHeight="1" x14ac:dyDescent="0.25">
      <c r="A13" s="61">
        <v>2013</v>
      </c>
      <c r="B13" s="62"/>
      <c r="C13" s="159"/>
      <c r="D13" s="80"/>
      <c r="E13" s="64"/>
    </row>
    <row r="14" spans="1:5" s="73" customFormat="1" ht="18" customHeight="1" x14ac:dyDescent="0.25">
      <c r="A14" s="61">
        <v>2014</v>
      </c>
      <c r="B14" s="62"/>
      <c r="C14" s="159"/>
      <c r="D14" s="80"/>
      <c r="E14" s="64"/>
    </row>
    <row r="15" spans="1:5" s="73" customFormat="1" ht="18" customHeight="1" thickBot="1" x14ac:dyDescent="0.3">
      <c r="A15" s="66">
        <v>2015</v>
      </c>
      <c r="B15" s="67"/>
      <c r="C15" s="160"/>
      <c r="D15" s="81"/>
      <c r="E15" s="79"/>
    </row>
    <row r="16" spans="1:5" s="73" customFormat="1" ht="18" customHeight="1" thickTop="1" x14ac:dyDescent="0.25">
      <c r="A16" s="61">
        <v>2016</v>
      </c>
      <c r="B16" s="87">
        <v>2.25</v>
      </c>
      <c r="C16" s="162" t="s">
        <v>194</v>
      </c>
      <c r="D16" s="62">
        <v>1867574551.4332983</v>
      </c>
      <c r="E16" s="157">
        <v>4202042.7407249212</v>
      </c>
    </row>
    <row r="17" spans="1:5" s="73" customFormat="1" ht="18" customHeight="1" x14ac:dyDescent="0.25">
      <c r="A17" s="61">
        <v>2017</v>
      </c>
      <c r="B17" s="87">
        <v>2.25</v>
      </c>
      <c r="C17" s="164" t="s">
        <v>262</v>
      </c>
      <c r="D17" s="62">
        <v>121766593.03257082</v>
      </c>
      <c r="E17" s="100">
        <v>273974.83432328433</v>
      </c>
    </row>
    <row r="18" spans="1:5" s="73" customFormat="1" ht="18" customHeight="1" x14ac:dyDescent="0.25">
      <c r="A18" s="61">
        <v>2018</v>
      </c>
      <c r="B18" s="87">
        <v>2.23</v>
      </c>
      <c r="C18" s="164" t="s">
        <v>260</v>
      </c>
      <c r="D18" s="62">
        <v>1524245386.4282885</v>
      </c>
      <c r="E18" s="100">
        <v>3399067.2117350833</v>
      </c>
    </row>
    <row r="19" spans="1:5" s="73" customFormat="1" ht="18" customHeight="1" x14ac:dyDescent="0.25">
      <c r="A19" s="61">
        <v>2019</v>
      </c>
      <c r="B19" s="87">
        <v>2.25</v>
      </c>
      <c r="C19" s="164" t="s">
        <v>259</v>
      </c>
      <c r="D19" s="62">
        <v>1539907482.7343271</v>
      </c>
      <c r="E19" s="100">
        <v>3464791.836152236</v>
      </c>
    </row>
    <row r="20" spans="1:5" s="73" customFormat="1" ht="18" customHeight="1" x14ac:dyDescent="0.25">
      <c r="A20" s="61">
        <v>2020</v>
      </c>
      <c r="B20" s="87">
        <v>2.25</v>
      </c>
      <c r="D20" s="62"/>
      <c r="E20" s="100"/>
    </row>
    <row r="21" spans="1:5" s="73" customFormat="1" ht="18" customHeight="1" x14ac:dyDescent="0.25">
      <c r="A21" s="61">
        <v>2021</v>
      </c>
      <c r="B21" s="87">
        <v>2.2000000000000002</v>
      </c>
      <c r="C21" s="161"/>
      <c r="D21" s="62"/>
      <c r="E21" s="100"/>
    </row>
    <row r="22" spans="1:5" s="73" customFormat="1" ht="18" customHeight="1" x14ac:dyDescent="0.25">
      <c r="A22" s="61">
        <v>2022</v>
      </c>
      <c r="B22" s="87">
        <v>2.13</v>
      </c>
      <c r="C22" s="161"/>
      <c r="D22" s="62"/>
      <c r="E22" s="100"/>
    </row>
    <row r="23" spans="1:5" s="73" customFormat="1" ht="18" customHeight="1" x14ac:dyDescent="0.3">
      <c r="A23" s="61">
        <v>2023</v>
      </c>
      <c r="B23" s="87">
        <v>2.08</v>
      </c>
      <c r="C23" s="161"/>
      <c r="D23" s="62"/>
      <c r="E23" s="163"/>
    </row>
    <row r="24" spans="1:5" s="73" customFormat="1" ht="18" customHeight="1" x14ac:dyDescent="0.25">
      <c r="A24" s="61">
        <v>2024</v>
      </c>
      <c r="B24" s="87">
        <v>2.0299999999999998</v>
      </c>
      <c r="C24" s="161"/>
      <c r="D24" s="62"/>
      <c r="E24" s="100"/>
    </row>
    <row r="25" spans="1:5" ht="21.75" customHeight="1" x14ac:dyDescent="0.3">
      <c r="A25" s="156"/>
      <c r="B25" s="3"/>
      <c r="C25" s="3"/>
      <c r="D25" s="3"/>
    </row>
    <row r="26" spans="1:5" ht="21.75" customHeight="1" x14ac:dyDescent="0.3">
      <c r="A26" s="42"/>
      <c r="B26" s="3"/>
      <c r="C26" s="3"/>
      <c r="D26" s="3"/>
    </row>
    <row r="27" spans="1:5" ht="21.75" customHeight="1" x14ac:dyDescent="0.3">
      <c r="A27" s="42"/>
      <c r="B27" s="3"/>
      <c r="C27" s="3"/>
      <c r="D27" s="3"/>
    </row>
    <row r="28" spans="1:5" ht="21.75" customHeight="1" x14ac:dyDescent="0.3">
      <c r="A28" s="73"/>
      <c r="B28" s="155"/>
      <c r="C28" s="155"/>
      <c r="D28" s="155"/>
    </row>
    <row r="29" spans="1:5" ht="21.75" customHeight="1" x14ac:dyDescent="0.3">
      <c r="A29" s="127"/>
    </row>
    <row r="30" spans="1:5" ht="21.75" customHeight="1" x14ac:dyDescent="0.3">
      <c r="A30" s="169" t="str">
        <f>Headings!F41</f>
        <v>Page 41</v>
      </c>
      <c r="B30" s="170"/>
      <c r="C30" s="170"/>
      <c r="D30" s="170"/>
      <c r="E30" s="170"/>
    </row>
    <row r="33" spans="1:3" ht="21.75" customHeight="1" x14ac:dyDescent="0.3">
      <c r="B33" s="8"/>
      <c r="C33" s="8"/>
    </row>
    <row r="34" spans="1:3" ht="21.75" customHeight="1" x14ac:dyDescent="0.3">
      <c r="A34" s="7"/>
      <c r="B34" s="8"/>
      <c r="C34" s="8"/>
    </row>
    <row r="35" spans="1:3" ht="21.75" customHeight="1" x14ac:dyDescent="0.3">
      <c r="A35" s="7"/>
      <c r="B35" s="7"/>
      <c r="C35" s="7"/>
    </row>
    <row r="36" spans="1:3" ht="21.75" customHeight="1" x14ac:dyDescent="0.3">
      <c r="A36" s="7"/>
      <c r="B36" s="7"/>
      <c r="C36" s="7"/>
    </row>
    <row r="37" spans="1:3" ht="21.75" customHeight="1" x14ac:dyDescent="0.3">
      <c r="A37" s="7"/>
      <c r="B37" s="7"/>
      <c r="C37" s="7"/>
    </row>
    <row r="38" spans="1:3" ht="21.75" customHeight="1" x14ac:dyDescent="0.3">
      <c r="A38" s="7"/>
      <c r="B38" s="7"/>
      <c r="C38" s="7"/>
    </row>
  </sheetData>
  <mergeCells count="3">
    <mergeCell ref="A1:E1"/>
    <mergeCell ref="A2:E2"/>
    <mergeCell ref="A30:E30"/>
  </mergeCells>
  <pageMargins left="0.75" right="0.75" top="1" bottom="1" header="0.5" footer="0.5"/>
  <pageSetup scale="7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Headings!E42</f>
        <v>September 2015 Flood District Property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5" s="73" customFormat="1" ht="18" customHeight="1" x14ac:dyDescent="0.25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5" s="73" customFormat="1" ht="18" customHeight="1" x14ac:dyDescent="0.25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5" s="73" customFormat="1" ht="18" customHeight="1" x14ac:dyDescent="0.25">
      <c r="A8" s="61">
        <v>2008</v>
      </c>
      <c r="B8" s="62" t="s">
        <v>106</v>
      </c>
      <c r="C8" s="63" t="s">
        <v>106</v>
      </c>
      <c r="D8" s="64" t="s">
        <v>106</v>
      </c>
      <c r="E8" s="65" t="s">
        <v>106</v>
      </c>
    </row>
    <row r="9" spans="1:5" s="73" customFormat="1" ht="18" customHeight="1" x14ac:dyDescent="0.25">
      <c r="A9" s="61">
        <v>2009</v>
      </c>
      <c r="B9" s="62" t="s">
        <v>106</v>
      </c>
      <c r="C9" s="63" t="s">
        <v>106</v>
      </c>
      <c r="D9" s="64" t="s">
        <v>106</v>
      </c>
      <c r="E9" s="65" t="s">
        <v>106</v>
      </c>
    </row>
    <row r="10" spans="1:5" s="73" customFormat="1" ht="18" customHeight="1" x14ac:dyDescent="0.25">
      <c r="A10" s="61">
        <v>2010</v>
      </c>
      <c r="B10" s="62" t="s">
        <v>106</v>
      </c>
      <c r="C10" s="63" t="s">
        <v>106</v>
      </c>
      <c r="D10" s="64" t="s">
        <v>106</v>
      </c>
      <c r="E10" s="65" t="s">
        <v>106</v>
      </c>
    </row>
    <row r="11" spans="1:5" s="73" customFormat="1" ht="18" customHeight="1" x14ac:dyDescent="0.25">
      <c r="A11" s="61">
        <v>2011</v>
      </c>
      <c r="B11" s="62">
        <v>36070313</v>
      </c>
      <c r="C11" s="63" t="s">
        <v>106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36896149</v>
      </c>
      <c r="C12" s="63">
        <v>2.2895171439183182E-2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41346031</v>
      </c>
      <c r="C13" s="64">
        <v>0.12060559490910561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52104009</v>
      </c>
      <c r="C14" s="64">
        <v>0.26019372935699692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53571768</v>
      </c>
      <c r="C15" s="79">
        <v>2.8169790159525032E-2</v>
      </c>
      <c r="D15" s="79">
        <v>0</v>
      </c>
      <c r="E15" s="111">
        <v>0</v>
      </c>
    </row>
    <row r="16" spans="1:5" s="73" customFormat="1" ht="18" customHeight="1" thickTop="1" x14ac:dyDescent="0.25">
      <c r="A16" s="61">
        <v>2016</v>
      </c>
      <c r="B16" s="62">
        <v>55042304.68</v>
      </c>
      <c r="C16" s="64">
        <v>2.7449844104454391E-2</v>
      </c>
      <c r="D16" s="64">
        <v>-9.262925513509046E-5</v>
      </c>
      <c r="E16" s="65">
        <v>-5099</v>
      </c>
    </row>
    <row r="17" spans="1:5" s="73" customFormat="1" ht="18" customHeight="1" x14ac:dyDescent="0.25">
      <c r="A17" s="61">
        <v>2017</v>
      </c>
      <c r="B17" s="62">
        <v>56490779.72680001</v>
      </c>
      <c r="C17" s="64">
        <v>2.6315668561137207E-2</v>
      </c>
      <c r="D17" s="64">
        <v>-5.6960889959678518E-4</v>
      </c>
      <c r="E17" s="65">
        <v>-32195.989999979734</v>
      </c>
    </row>
    <row r="18" spans="1:5" s="73" customFormat="1" ht="18" customHeight="1" x14ac:dyDescent="0.25">
      <c r="A18" s="61">
        <v>2018</v>
      </c>
      <c r="B18" s="62">
        <v>57963385.524068005</v>
      </c>
      <c r="C18" s="64">
        <v>2.6068073487209631E-2</v>
      </c>
      <c r="D18" s="64">
        <v>-8.2220410076616623E-4</v>
      </c>
      <c r="E18" s="65">
        <v>-47696.949899978936</v>
      </c>
    </row>
    <row r="19" spans="1:5" s="73" customFormat="1" ht="18" customHeight="1" x14ac:dyDescent="0.25">
      <c r="A19" s="61">
        <v>2019</v>
      </c>
      <c r="B19" s="62">
        <v>59442153.379308693</v>
      </c>
      <c r="C19" s="64">
        <v>2.5512102888239019E-2</v>
      </c>
      <c r="D19" s="64">
        <v>-1.1527147069934074E-3</v>
      </c>
      <c r="E19" s="65">
        <v>-68598.919398963451</v>
      </c>
    </row>
    <row r="20" spans="1:5" s="73" customFormat="1" ht="18" customHeight="1" x14ac:dyDescent="0.25">
      <c r="A20" s="61">
        <v>2020</v>
      </c>
      <c r="B20" s="62">
        <v>60937465.913101785</v>
      </c>
      <c r="C20" s="64">
        <v>2.5155759823357826E-2</v>
      </c>
      <c r="D20" s="64">
        <v>-1.2082687791862279E-3</v>
      </c>
      <c r="E20" s="65">
        <v>-73717.908592946827</v>
      </c>
    </row>
    <row r="21" spans="1:5" s="73" customFormat="1" ht="18" customHeight="1" x14ac:dyDescent="0.25">
      <c r="A21" s="61">
        <v>2021</v>
      </c>
      <c r="B21" s="62">
        <v>62463389.572232813</v>
      </c>
      <c r="C21" s="64">
        <v>2.5040812516014865E-2</v>
      </c>
      <c r="D21" s="64">
        <v>-1.0479645279527494E-3</v>
      </c>
      <c r="E21" s="65">
        <v>-65528.087678864598</v>
      </c>
    </row>
    <row r="22" spans="1:5" s="73" customFormat="1" ht="18" customHeight="1" x14ac:dyDescent="0.25">
      <c r="A22" s="61">
        <v>2022</v>
      </c>
      <c r="B22" s="62">
        <v>63997730.467955142</v>
      </c>
      <c r="C22" s="64">
        <v>2.4563843016364162E-2</v>
      </c>
      <c r="D22" s="64">
        <v>-9.0080367739797662E-4</v>
      </c>
      <c r="E22" s="65">
        <v>-57701.368555642664</v>
      </c>
    </row>
    <row r="23" spans="1:5" s="73" customFormat="1" ht="18" customHeight="1" x14ac:dyDescent="0.25">
      <c r="A23" s="61">
        <v>2023</v>
      </c>
      <c r="B23" s="62">
        <v>65560126.772634692</v>
      </c>
      <c r="C23" s="64">
        <v>2.4413307991630662E-2</v>
      </c>
      <c r="D23" s="64">
        <v>-7.6135226301565773E-4</v>
      </c>
      <c r="E23" s="65">
        <v>-49952.382241204381</v>
      </c>
    </row>
    <row r="24" spans="1:5" s="73" customFormat="1" ht="18" customHeight="1" x14ac:dyDescent="0.25">
      <c r="A24" s="61">
        <v>2024</v>
      </c>
      <c r="B24" s="62">
        <v>67149992.040361047</v>
      </c>
      <c r="C24" s="64">
        <v>2.4250491052893786E-2</v>
      </c>
      <c r="D24" s="64">
        <v>-7.771455713746489E-4</v>
      </c>
      <c r="E24" s="65">
        <v>-52225.906063616276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69" t="str">
        <f>Headings!F42</f>
        <v>Page 42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Headings!E43</f>
        <v>September 2015 Ferry District Property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5" s="73" customFormat="1" ht="18" customHeight="1" x14ac:dyDescent="0.25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5" s="73" customFormat="1" ht="18" customHeight="1" x14ac:dyDescent="0.25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5" s="73" customFormat="1" ht="18" customHeight="1" x14ac:dyDescent="0.25">
      <c r="A8" s="61">
        <v>2008</v>
      </c>
      <c r="B8" s="62" t="s">
        <v>106</v>
      </c>
      <c r="C8" s="63" t="s">
        <v>106</v>
      </c>
      <c r="D8" s="64" t="s">
        <v>106</v>
      </c>
      <c r="E8" s="65" t="s">
        <v>106</v>
      </c>
    </row>
    <row r="9" spans="1:5" s="73" customFormat="1" ht="18" customHeight="1" x14ac:dyDescent="0.25">
      <c r="A9" s="61">
        <v>2009</v>
      </c>
      <c r="B9" s="62" t="s">
        <v>106</v>
      </c>
      <c r="C9" s="63" t="s">
        <v>106</v>
      </c>
      <c r="D9" s="64" t="s">
        <v>106</v>
      </c>
      <c r="E9" s="65" t="s">
        <v>106</v>
      </c>
    </row>
    <row r="10" spans="1:5" s="73" customFormat="1" ht="18" customHeight="1" x14ac:dyDescent="0.25">
      <c r="A10" s="61">
        <v>2010</v>
      </c>
      <c r="B10" s="62" t="s">
        <v>106</v>
      </c>
      <c r="C10" s="63" t="s">
        <v>106</v>
      </c>
      <c r="D10" s="64" t="s">
        <v>106</v>
      </c>
      <c r="E10" s="65" t="s">
        <v>106</v>
      </c>
    </row>
    <row r="11" spans="1:5" s="73" customFormat="1" ht="18" customHeight="1" x14ac:dyDescent="0.25">
      <c r="A11" s="61">
        <v>2011</v>
      </c>
      <c r="B11" s="62">
        <v>1183252</v>
      </c>
      <c r="C11" s="63" t="s">
        <v>106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1183252</v>
      </c>
      <c r="C12" s="63">
        <v>0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1183252</v>
      </c>
      <c r="C13" s="64">
        <v>0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1183252</v>
      </c>
      <c r="C14" s="64">
        <v>0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1183252</v>
      </c>
      <c r="C15" s="79">
        <v>0</v>
      </c>
      <c r="D15" s="79">
        <v>0</v>
      </c>
      <c r="E15" s="111">
        <v>0</v>
      </c>
    </row>
    <row r="16" spans="1:5" s="73" customFormat="1" ht="18" customHeight="1" thickTop="1" x14ac:dyDescent="0.25">
      <c r="A16" s="61">
        <v>2016</v>
      </c>
      <c r="B16" s="62">
        <v>1183252</v>
      </c>
      <c r="C16" s="64">
        <v>0</v>
      </c>
      <c r="D16" s="64">
        <v>0</v>
      </c>
      <c r="E16" s="65">
        <v>0</v>
      </c>
    </row>
    <row r="17" spans="1:5" s="73" customFormat="1" ht="18" customHeight="1" x14ac:dyDescent="0.25">
      <c r="A17" s="61">
        <v>2017</v>
      </c>
      <c r="B17" s="62">
        <v>1183252</v>
      </c>
      <c r="C17" s="64">
        <v>0</v>
      </c>
      <c r="D17" s="64">
        <v>0</v>
      </c>
      <c r="E17" s="65">
        <v>0</v>
      </c>
    </row>
    <row r="18" spans="1:5" s="73" customFormat="1" ht="18" customHeight="1" x14ac:dyDescent="0.25">
      <c r="A18" s="61">
        <v>2018</v>
      </c>
      <c r="B18" s="62">
        <v>1183252</v>
      </c>
      <c r="C18" s="64">
        <v>0</v>
      </c>
      <c r="D18" s="64">
        <v>0</v>
      </c>
      <c r="E18" s="65">
        <v>0</v>
      </c>
    </row>
    <row r="19" spans="1:5" s="73" customFormat="1" ht="18" customHeight="1" x14ac:dyDescent="0.25">
      <c r="A19" s="61">
        <v>2019</v>
      </c>
      <c r="B19" s="62">
        <v>1183252</v>
      </c>
      <c r="C19" s="64">
        <v>0</v>
      </c>
      <c r="D19" s="64">
        <v>0</v>
      </c>
      <c r="E19" s="65">
        <v>0</v>
      </c>
    </row>
    <row r="20" spans="1:5" s="73" customFormat="1" ht="18" customHeight="1" x14ac:dyDescent="0.25">
      <c r="A20" s="61">
        <v>2020</v>
      </c>
      <c r="B20" s="62">
        <v>1183252</v>
      </c>
      <c r="C20" s="64">
        <v>0</v>
      </c>
      <c r="D20" s="64">
        <v>0</v>
      </c>
      <c r="E20" s="65">
        <v>0</v>
      </c>
    </row>
    <row r="21" spans="1:5" s="73" customFormat="1" ht="18" customHeight="1" x14ac:dyDescent="0.25">
      <c r="A21" s="61">
        <v>2021</v>
      </c>
      <c r="B21" s="62">
        <v>1183252</v>
      </c>
      <c r="C21" s="64">
        <v>0</v>
      </c>
      <c r="D21" s="64">
        <v>0</v>
      </c>
      <c r="E21" s="65">
        <v>0</v>
      </c>
    </row>
    <row r="22" spans="1:5" s="73" customFormat="1" ht="18" customHeight="1" x14ac:dyDescent="0.25">
      <c r="A22" s="61">
        <v>2022</v>
      </c>
      <c r="B22" s="62">
        <v>1183252</v>
      </c>
      <c r="C22" s="64">
        <v>0</v>
      </c>
      <c r="D22" s="64">
        <v>0</v>
      </c>
      <c r="E22" s="65">
        <v>0</v>
      </c>
    </row>
    <row r="23" spans="1:5" s="73" customFormat="1" ht="18" customHeight="1" x14ac:dyDescent="0.25">
      <c r="A23" s="61">
        <v>2023</v>
      </c>
      <c r="B23" s="62">
        <v>1183252</v>
      </c>
      <c r="C23" s="64">
        <v>0</v>
      </c>
      <c r="D23" s="64">
        <v>0</v>
      </c>
      <c r="E23" s="65">
        <v>0</v>
      </c>
    </row>
    <row r="24" spans="1:5" s="73" customFormat="1" ht="18" customHeight="1" x14ac:dyDescent="0.25">
      <c r="A24" s="61">
        <v>2024</v>
      </c>
      <c r="B24" s="62">
        <v>1183252</v>
      </c>
      <c r="C24" s="64">
        <v>0</v>
      </c>
      <c r="D24" s="64">
        <v>0</v>
      </c>
      <c r="E24" s="65">
        <v>0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69" t="str">
        <f>Headings!F43</f>
        <v>Page 43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7" ht="23.25" x14ac:dyDescent="0.3">
      <c r="A1" s="177" t="str">
        <f>Headings!E44</f>
        <v>September 2015 Transit Property Tax Forecast</v>
      </c>
      <c r="B1" s="170"/>
      <c r="C1" s="170"/>
      <c r="D1" s="170"/>
      <c r="E1" s="170"/>
    </row>
    <row r="2" spans="1:7" ht="21.75" customHeight="1" x14ac:dyDescent="0.3">
      <c r="A2" s="177" t="s">
        <v>114</v>
      </c>
      <c r="B2" s="170"/>
      <c r="C2" s="170"/>
      <c r="D2" s="170"/>
      <c r="E2" s="170"/>
    </row>
    <row r="4" spans="1:7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7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7" s="73" customFormat="1" ht="18" customHeight="1" x14ac:dyDescent="0.25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7" s="73" customFormat="1" ht="18" customHeight="1" x14ac:dyDescent="0.25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7" s="73" customFormat="1" ht="18" customHeight="1" x14ac:dyDescent="0.25">
      <c r="A8" s="61">
        <v>2008</v>
      </c>
      <c r="B8" s="62" t="s">
        <v>106</v>
      </c>
      <c r="C8" s="63" t="s">
        <v>106</v>
      </c>
      <c r="D8" s="64" t="s">
        <v>106</v>
      </c>
      <c r="E8" s="65" t="s">
        <v>106</v>
      </c>
    </row>
    <row r="9" spans="1:7" s="73" customFormat="1" ht="18" customHeight="1" x14ac:dyDescent="0.25">
      <c r="A9" s="61">
        <v>2009</v>
      </c>
      <c r="B9" s="62" t="s">
        <v>106</v>
      </c>
      <c r="C9" s="63" t="s">
        <v>106</v>
      </c>
      <c r="D9" s="64" t="s">
        <v>106</v>
      </c>
      <c r="E9" s="65" t="s">
        <v>106</v>
      </c>
    </row>
    <row r="10" spans="1:7" s="73" customFormat="1" ht="18" customHeight="1" x14ac:dyDescent="0.25">
      <c r="A10" s="61">
        <v>2010</v>
      </c>
      <c r="B10" s="62">
        <v>22122922</v>
      </c>
      <c r="C10" s="63" t="s">
        <v>106</v>
      </c>
      <c r="D10" s="64">
        <v>0</v>
      </c>
      <c r="E10" s="65">
        <v>0</v>
      </c>
    </row>
    <row r="11" spans="1:7" s="73" customFormat="1" ht="18" customHeight="1" x14ac:dyDescent="0.25">
      <c r="A11" s="61">
        <v>2011</v>
      </c>
      <c r="B11" s="62">
        <v>22623470</v>
      </c>
      <c r="C11" s="63">
        <v>2.2625763450234926E-2</v>
      </c>
      <c r="D11" s="64">
        <v>0</v>
      </c>
      <c r="E11" s="65">
        <v>0</v>
      </c>
    </row>
    <row r="12" spans="1:7" s="73" customFormat="1" ht="18" customHeight="1" x14ac:dyDescent="0.25">
      <c r="A12" s="61">
        <v>2012</v>
      </c>
      <c r="B12" s="62">
        <v>23823382</v>
      </c>
      <c r="C12" s="63">
        <v>5.3038371213611324E-2</v>
      </c>
      <c r="D12" s="64">
        <v>0</v>
      </c>
      <c r="E12" s="65">
        <v>0</v>
      </c>
    </row>
    <row r="13" spans="1:7" s="73" customFormat="1" ht="18" customHeight="1" x14ac:dyDescent="0.25">
      <c r="A13" s="61">
        <v>2013</v>
      </c>
      <c r="B13" s="62">
        <v>23473405</v>
      </c>
      <c r="C13" s="64">
        <v>-1.4690483492226236E-2</v>
      </c>
      <c r="D13" s="64">
        <v>0</v>
      </c>
      <c r="E13" s="65">
        <v>0</v>
      </c>
    </row>
    <row r="14" spans="1:7" s="73" customFormat="1" ht="18" customHeight="1" x14ac:dyDescent="0.25">
      <c r="A14" s="61">
        <v>2014</v>
      </c>
      <c r="B14" s="62">
        <v>25426081.857224997</v>
      </c>
      <c r="C14" s="64">
        <v>8.3186774872456626E-2</v>
      </c>
      <c r="D14" s="64">
        <v>0</v>
      </c>
      <c r="E14" s="65">
        <v>0</v>
      </c>
      <c r="F14" s="82"/>
      <c r="G14" s="102"/>
    </row>
    <row r="15" spans="1:7" s="73" customFormat="1" ht="18" customHeight="1" thickBot="1" x14ac:dyDescent="0.3">
      <c r="A15" s="66">
        <v>2015</v>
      </c>
      <c r="B15" s="67">
        <v>26253065</v>
      </c>
      <c r="C15" s="79">
        <v>3.2524993328455265E-2</v>
      </c>
      <c r="D15" s="79">
        <v>0</v>
      </c>
      <c r="E15" s="111">
        <v>0</v>
      </c>
    </row>
    <row r="16" spans="1:7" s="73" customFormat="1" ht="18" customHeight="1" thickTop="1" x14ac:dyDescent="0.25">
      <c r="A16" s="61">
        <v>2016</v>
      </c>
      <c r="B16" s="62">
        <v>26978396.481878646</v>
      </c>
      <c r="C16" s="64">
        <v>2.7628449549743861E-2</v>
      </c>
      <c r="D16" s="64">
        <v>-8.3023405443527487E-5</v>
      </c>
      <c r="E16" s="65">
        <v>-2240.0243237800896</v>
      </c>
    </row>
    <row r="17" spans="1:5" s="73" customFormat="1" ht="18" customHeight="1" x14ac:dyDescent="0.25">
      <c r="A17" s="61">
        <v>2017</v>
      </c>
      <c r="B17" s="62">
        <v>27690754.964956559</v>
      </c>
      <c r="C17" s="64">
        <v>2.6404774781792595E-2</v>
      </c>
      <c r="D17" s="64">
        <v>-5.6034537062732426E-4</v>
      </c>
      <c r="E17" s="65">
        <v>-15525.085763726383</v>
      </c>
    </row>
    <row r="18" spans="1:5" s="73" customFormat="1" ht="18" customHeight="1" x14ac:dyDescent="0.25">
      <c r="A18" s="61">
        <v>2018</v>
      </c>
      <c r="B18" s="62">
        <v>28414858.590894122</v>
      </c>
      <c r="C18" s="64">
        <v>2.6149652721781491E-2</v>
      </c>
      <c r="D18" s="64">
        <v>-8.121557153447645E-4</v>
      </c>
      <c r="E18" s="65">
        <v>-23096.047392200679</v>
      </c>
    </row>
    <row r="19" spans="1:5" s="73" customFormat="1" ht="18" customHeight="1" x14ac:dyDescent="0.25">
      <c r="A19" s="61">
        <v>2019</v>
      </c>
      <c r="B19" s="62">
        <v>29142425.46955495</v>
      </c>
      <c r="C19" s="64">
        <v>2.5605155708710248E-2</v>
      </c>
      <c r="D19" s="64">
        <v>-1.141723204089895E-3</v>
      </c>
      <c r="E19" s="65">
        <v>-33310.614884007722</v>
      </c>
    </row>
    <row r="20" spans="1:5" s="73" customFormat="1" ht="18" customHeight="1" x14ac:dyDescent="0.25">
      <c r="A20" s="61">
        <v>2020</v>
      </c>
      <c r="B20" s="62">
        <v>29878279.130217008</v>
      </c>
      <c r="C20" s="64">
        <v>2.5250254527743543E-2</v>
      </c>
      <c r="D20" s="64">
        <v>-1.1988363318042872E-3</v>
      </c>
      <c r="E20" s="65">
        <v>-35862.15941273421</v>
      </c>
    </row>
    <row r="21" spans="1:5" s="73" customFormat="1" ht="18" customHeight="1" x14ac:dyDescent="0.25">
      <c r="A21" s="61">
        <v>2021</v>
      </c>
      <c r="B21" s="62">
        <v>30629654.614178836</v>
      </c>
      <c r="C21" s="64">
        <v>2.5147883540653337E-2</v>
      </c>
      <c r="D21" s="64">
        <v>-1.0375644930535888E-3</v>
      </c>
      <c r="E21" s="65">
        <v>-31813.250361151993</v>
      </c>
    </row>
    <row r="22" spans="1:5" s="73" customFormat="1" ht="18" customHeight="1" x14ac:dyDescent="0.25">
      <c r="A22" s="61">
        <v>2022</v>
      </c>
      <c r="B22" s="62">
        <v>31385926.140447956</v>
      </c>
      <c r="C22" s="64">
        <v>2.4690827754846101E-2</v>
      </c>
      <c r="D22" s="64">
        <v>-8.8966836259618542E-4</v>
      </c>
      <c r="E22" s="65">
        <v>-27947.929906975478</v>
      </c>
    </row>
    <row r="23" spans="1:5" s="73" customFormat="1" ht="18" customHeight="1" x14ac:dyDescent="0.25">
      <c r="A23" s="61">
        <v>2023</v>
      </c>
      <c r="B23" s="62">
        <v>32155628.085014716</v>
      </c>
      <c r="C23" s="64">
        <v>2.4523792642678233E-2</v>
      </c>
      <c r="D23" s="64">
        <v>-7.5091289005690953E-4</v>
      </c>
      <c r="E23" s="65">
        <v>-24164.220841821283</v>
      </c>
    </row>
    <row r="24" spans="1:5" s="73" customFormat="1" ht="18" customHeight="1" x14ac:dyDescent="0.25">
      <c r="A24" s="61">
        <v>2024</v>
      </c>
      <c r="B24" s="62">
        <v>32939021.137016617</v>
      </c>
      <c r="C24" s="64">
        <v>2.4362548600534994E-2</v>
      </c>
      <c r="D24" s="64">
        <v>-7.6816041560734405E-4</v>
      </c>
      <c r="E24" s="65">
        <v>-25321.903450187296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69" t="str">
        <f>Headings!F44</f>
        <v>Page 44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+Headings!E45</f>
        <v>September 2015 UTGO Bond Property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Headings!E49</f>
        <v>% Change from July 2015 Forecast</v>
      </c>
      <c r="E4" s="47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41257433</v>
      </c>
      <c r="C5" s="112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46680000</v>
      </c>
      <c r="C6" s="80">
        <v>0.13143248635948823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44200000</v>
      </c>
      <c r="C7" s="80">
        <v>-5.3127677806341089E-2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40000000</v>
      </c>
      <c r="C8" s="80">
        <v>-9.5022624434389136E-2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39300000</v>
      </c>
      <c r="C9" s="80">
        <v>-1.749999999999996E-2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25050000</v>
      </c>
      <c r="C10" s="80">
        <v>-0.36259541984732824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23500000</v>
      </c>
      <c r="C11" s="80">
        <v>-6.187624750498999E-2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22460000</v>
      </c>
      <c r="C12" s="80">
        <v>-4.4255319148936212E-2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21040000</v>
      </c>
      <c r="C13" s="80">
        <v>-6.3223508459483546E-2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19630000</v>
      </c>
      <c r="C14" s="80">
        <v>-6.7015209125475317E-2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11620000</v>
      </c>
      <c r="C15" s="81">
        <v>-0.40804890473764643</v>
      </c>
      <c r="D15" s="79">
        <v>0</v>
      </c>
      <c r="E15" s="111">
        <v>0</v>
      </c>
    </row>
    <row r="16" spans="1:5" s="73" customFormat="1" ht="18" customHeight="1" thickTop="1" x14ac:dyDescent="0.25">
      <c r="A16" s="61">
        <v>2016</v>
      </c>
      <c r="B16" s="62">
        <v>16820000</v>
      </c>
      <c r="C16" s="80">
        <v>0.44750430292598975</v>
      </c>
      <c r="D16" s="64">
        <v>0</v>
      </c>
      <c r="E16" s="65">
        <v>0</v>
      </c>
    </row>
    <row r="17" spans="1:5" s="73" customFormat="1" ht="18" customHeight="1" x14ac:dyDescent="0.25">
      <c r="A17" s="61">
        <v>2017</v>
      </c>
      <c r="B17" s="62">
        <v>16880000</v>
      </c>
      <c r="C17" s="80">
        <v>3.5671819262781401E-3</v>
      </c>
      <c r="D17" s="64">
        <v>0</v>
      </c>
      <c r="E17" s="65">
        <v>0</v>
      </c>
    </row>
    <row r="18" spans="1:5" s="73" customFormat="1" ht="18" customHeight="1" x14ac:dyDescent="0.25">
      <c r="A18" s="61">
        <v>2018</v>
      </c>
      <c r="B18" s="62">
        <v>17300000</v>
      </c>
      <c r="C18" s="80">
        <v>2.4881516587677677E-2</v>
      </c>
      <c r="D18" s="64">
        <v>0</v>
      </c>
      <c r="E18" s="65">
        <v>0</v>
      </c>
    </row>
    <row r="19" spans="1:5" s="73" customFormat="1" ht="18" customHeight="1" x14ac:dyDescent="0.25">
      <c r="A19" s="61">
        <v>2019</v>
      </c>
      <c r="B19" s="62">
        <v>16370000</v>
      </c>
      <c r="C19" s="80">
        <v>-5.3757225433526012E-2</v>
      </c>
      <c r="D19" s="64">
        <v>0</v>
      </c>
      <c r="E19" s="65">
        <v>0</v>
      </c>
    </row>
    <row r="20" spans="1:5" s="73" customFormat="1" ht="18" customHeight="1" x14ac:dyDescent="0.25">
      <c r="A20" s="61">
        <v>2020</v>
      </c>
      <c r="B20" s="62">
        <v>15230000</v>
      </c>
      <c r="C20" s="80">
        <v>-6.9639584605986515E-2</v>
      </c>
      <c r="D20" s="64">
        <v>0</v>
      </c>
      <c r="E20" s="65">
        <v>0</v>
      </c>
    </row>
    <row r="21" spans="1:5" s="73" customFormat="1" ht="18" customHeight="1" x14ac:dyDescent="0.25">
      <c r="A21" s="61">
        <v>2021</v>
      </c>
      <c r="B21" s="62">
        <v>13950000</v>
      </c>
      <c r="C21" s="80">
        <v>-8.4044648719632353E-2</v>
      </c>
      <c r="D21" s="64">
        <v>0</v>
      </c>
      <c r="E21" s="65">
        <v>0</v>
      </c>
    </row>
    <row r="22" spans="1:5" s="73" customFormat="1" ht="18" customHeight="1" x14ac:dyDescent="0.25">
      <c r="A22" s="61">
        <v>2022</v>
      </c>
      <c r="B22" s="62">
        <v>14270000</v>
      </c>
      <c r="C22" s="80">
        <v>2.2939068100358506E-2</v>
      </c>
      <c r="D22" s="64">
        <v>0</v>
      </c>
      <c r="E22" s="65">
        <v>0</v>
      </c>
    </row>
    <row r="23" spans="1:5" s="73" customFormat="1" ht="18" customHeight="1" x14ac:dyDescent="0.25">
      <c r="A23" s="61">
        <v>2023</v>
      </c>
      <c r="B23" s="62">
        <v>14610000</v>
      </c>
      <c r="C23" s="80">
        <v>2.3826208829712758E-2</v>
      </c>
      <c r="D23" s="64">
        <v>0</v>
      </c>
      <c r="E23" s="65">
        <v>0</v>
      </c>
    </row>
    <row r="24" spans="1:5" s="73" customFormat="1" ht="18" customHeight="1" x14ac:dyDescent="0.25">
      <c r="A24" s="61">
        <v>2024</v>
      </c>
      <c r="B24" s="125" t="s">
        <v>106</v>
      </c>
      <c r="C24" s="126" t="s">
        <v>106</v>
      </c>
      <c r="D24" s="109" t="s">
        <v>106</v>
      </c>
      <c r="E24" s="110" t="s">
        <v>106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165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69" t="str">
        <f>+Headings!F45</f>
        <v>Page 45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workbookViewId="0">
      <selection activeCell="A29" sqref="A29:C29"/>
    </sheetView>
  </sheetViews>
  <sheetFormatPr defaultColWidth="10.75" defaultRowHeight="21.75" customHeight="1" x14ac:dyDescent="0.3"/>
  <cols>
    <col min="1" max="1" width="29.125" style="11" customWidth="1"/>
    <col min="2" max="2" width="19.125" style="11" customWidth="1"/>
    <col min="3" max="3" width="25.625" style="11" customWidth="1"/>
    <col min="4" max="4" width="8.375" style="11" customWidth="1"/>
    <col min="5" max="5" width="10.75" style="11"/>
    <col min="6" max="6" width="17.875" style="11" customWidth="1"/>
    <col min="7" max="16384" width="10.75" style="11"/>
  </cols>
  <sheetData>
    <row r="1" spans="1:3" ht="21.75" customHeight="1" x14ac:dyDescent="0.3">
      <c r="A1" s="23" t="s">
        <v>125</v>
      </c>
    </row>
    <row r="2" spans="1:3" ht="21.75" customHeight="1" x14ac:dyDescent="0.3">
      <c r="A2" s="23"/>
    </row>
    <row r="3" spans="1:3" ht="21.75" customHeight="1" x14ac:dyDescent="0.3">
      <c r="A3" s="4" t="s">
        <v>39</v>
      </c>
      <c r="B3" s="28" t="s">
        <v>109</v>
      </c>
      <c r="C3" s="29" t="s">
        <v>257</v>
      </c>
    </row>
    <row r="4" spans="1:3" ht="21.75" customHeight="1" x14ac:dyDescent="0.3">
      <c r="A4" s="130" t="s">
        <v>194</v>
      </c>
      <c r="B4" s="31">
        <v>40908</v>
      </c>
      <c r="C4" s="43">
        <v>11396.6879702309</v>
      </c>
    </row>
    <row r="5" spans="1:3" ht="21.75" customHeight="1" x14ac:dyDescent="0.3">
      <c r="A5" s="22" t="s">
        <v>35</v>
      </c>
      <c r="B5" s="30">
        <v>41274</v>
      </c>
      <c r="C5" s="44">
        <v>177</v>
      </c>
    </row>
    <row r="6" spans="1:3" ht="21.75" customHeight="1" x14ac:dyDescent="0.3">
      <c r="A6" s="55" t="s">
        <v>36</v>
      </c>
      <c r="B6" s="30">
        <v>41639</v>
      </c>
      <c r="C6" s="44">
        <v>18649.125769468901</v>
      </c>
    </row>
    <row r="7" spans="1:3" ht="21.75" customHeight="1" x14ac:dyDescent="0.3">
      <c r="A7" s="22" t="s">
        <v>163</v>
      </c>
      <c r="B7" s="30">
        <v>42004</v>
      </c>
      <c r="C7" s="44">
        <v>16577.000683972485</v>
      </c>
    </row>
    <row r="8" spans="1:3" ht="21.75" customHeight="1" x14ac:dyDescent="0.3">
      <c r="A8" s="22"/>
      <c r="B8" s="30"/>
      <c r="C8" s="44"/>
    </row>
    <row r="10" spans="1:3" ht="21.75" customHeight="1" x14ac:dyDescent="0.3">
      <c r="A10" s="23" t="s">
        <v>133</v>
      </c>
    </row>
    <row r="11" spans="1:3" ht="21.75" customHeight="1" x14ac:dyDescent="0.3">
      <c r="A11" s="11" t="s">
        <v>84</v>
      </c>
    </row>
    <row r="12" spans="1:3" ht="21.75" customHeight="1" x14ac:dyDescent="0.3">
      <c r="A12" s="11" t="s">
        <v>233</v>
      </c>
    </row>
    <row r="14" spans="1:3" ht="21.75" customHeight="1" x14ac:dyDescent="0.3">
      <c r="A14" s="23" t="s">
        <v>159</v>
      </c>
    </row>
    <row r="15" spans="1:3" ht="21.75" customHeight="1" x14ac:dyDescent="0.3">
      <c r="A15" s="11" t="s">
        <v>45</v>
      </c>
    </row>
    <row r="16" spans="1:3" ht="21.75" customHeight="1" x14ac:dyDescent="0.3">
      <c r="A16" s="11" t="s">
        <v>75</v>
      </c>
    </row>
    <row r="17" spans="1:6" ht="21.75" customHeight="1" x14ac:dyDescent="0.3">
      <c r="A17" s="11" t="s">
        <v>25</v>
      </c>
    </row>
    <row r="18" spans="1:6" ht="21.75" customHeight="1" x14ac:dyDescent="0.3">
      <c r="A18" s="11" t="s">
        <v>79</v>
      </c>
    </row>
    <row r="19" spans="1:6" ht="21.75" customHeight="1" x14ac:dyDescent="0.3">
      <c r="A19" s="11" t="s">
        <v>182</v>
      </c>
    </row>
    <row r="21" spans="1:6" ht="21.75" customHeight="1" x14ac:dyDescent="0.3">
      <c r="A21" s="23" t="s">
        <v>183</v>
      </c>
    </row>
    <row r="22" spans="1:6" ht="21.75" customHeight="1" x14ac:dyDescent="0.3">
      <c r="A22" s="11" t="s">
        <v>110</v>
      </c>
    </row>
    <row r="23" spans="1:6" ht="21.75" customHeight="1" x14ac:dyDescent="0.3">
      <c r="A23" s="11" t="s">
        <v>185</v>
      </c>
    </row>
    <row r="24" spans="1:6" ht="21.75" customHeight="1" x14ac:dyDescent="0.3">
      <c r="F24" s="20"/>
    </row>
    <row r="25" spans="1:6" ht="21.75" customHeight="1" x14ac:dyDescent="0.3">
      <c r="A25" s="23" t="s">
        <v>92</v>
      </c>
      <c r="F25" s="20"/>
    </row>
    <row r="26" spans="1:6" ht="21.75" customHeight="1" x14ac:dyDescent="0.3">
      <c r="A26" s="11" t="s">
        <v>11</v>
      </c>
      <c r="F26" s="20"/>
    </row>
    <row r="27" spans="1:6" ht="21.75" customHeight="1" x14ac:dyDescent="0.3">
      <c r="A27" s="11" t="s">
        <v>69</v>
      </c>
      <c r="F27" s="20"/>
    </row>
    <row r="28" spans="1:6" ht="21.75" customHeight="1" x14ac:dyDescent="0.3">
      <c r="E28" s="20"/>
      <c r="F28" s="20"/>
    </row>
    <row r="29" spans="1:6" ht="21.75" customHeight="1" x14ac:dyDescent="0.3">
      <c r="A29" s="187" t="s">
        <v>248</v>
      </c>
      <c r="B29" s="187"/>
      <c r="C29" s="187"/>
      <c r="E29" s="20"/>
      <c r="F29" s="20"/>
    </row>
  </sheetData>
  <mergeCells count="1">
    <mergeCell ref="A29:C29"/>
  </mergeCells>
  <phoneticPr fontId="3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75" zoomScaleNormal="75" workbookViewId="0"/>
  </sheetViews>
  <sheetFormatPr defaultColWidth="10.75" defaultRowHeight="20.25" x14ac:dyDescent="0.3"/>
  <cols>
    <col min="1" max="2" width="10.75" style="13"/>
    <col min="3" max="3" width="34.75" style="13" bestFit="1" customWidth="1"/>
    <col min="4" max="4" width="10.75" style="13"/>
    <col min="5" max="5" width="57.25" style="13" bestFit="1" customWidth="1"/>
    <col min="6" max="16384" width="10.75" style="13"/>
  </cols>
  <sheetData>
    <row r="1" spans="1:6" x14ac:dyDescent="0.3">
      <c r="A1" s="13" t="s">
        <v>235</v>
      </c>
      <c r="B1" s="21" t="s">
        <v>118</v>
      </c>
      <c r="C1" s="21" t="s">
        <v>117</v>
      </c>
      <c r="D1" s="21" t="s">
        <v>119</v>
      </c>
      <c r="E1" s="21" t="s">
        <v>120</v>
      </c>
    </row>
    <row r="2" spans="1:6" x14ac:dyDescent="0.3">
      <c r="A2" s="13" t="s">
        <v>235</v>
      </c>
      <c r="B2" s="13">
        <v>2015</v>
      </c>
      <c r="C2" s="11" t="s">
        <v>83</v>
      </c>
      <c r="D2" s="13" t="s">
        <v>118</v>
      </c>
      <c r="E2" s="13" t="str">
        <f>CONCATENATE(Headings!A2," ",Headings!B2," ",Headings!C2," ",Headings!D2)</f>
        <v>September 2015 Countywide Assessed Value Forecast</v>
      </c>
      <c r="F2" s="13" t="s">
        <v>85</v>
      </c>
    </row>
    <row r="3" spans="1:6" x14ac:dyDescent="0.3">
      <c r="A3" s="13" t="s">
        <v>235</v>
      </c>
      <c r="B3" s="13">
        <v>2015</v>
      </c>
      <c r="C3" s="11" t="s">
        <v>99</v>
      </c>
      <c r="D3" s="13" t="s">
        <v>118</v>
      </c>
      <c r="E3" s="13" t="str">
        <f>CONCATENATE(Headings!A3," ",Headings!B3," ",Headings!C3," ",Headings!D3)</f>
        <v>September 2015 Unincorporated Assessed Value Forecast</v>
      </c>
      <c r="F3" s="13" t="s">
        <v>86</v>
      </c>
    </row>
    <row r="4" spans="1:6" x14ac:dyDescent="0.3">
      <c r="A4" s="13" t="s">
        <v>235</v>
      </c>
      <c r="B4" s="13">
        <v>2015</v>
      </c>
      <c r="C4" s="11" t="s">
        <v>127</v>
      </c>
      <c r="D4" s="13" t="s">
        <v>118</v>
      </c>
      <c r="E4" s="13" t="str">
        <f>CONCATENATE(Headings!A4," ",Headings!B4," ",Headings!C4," ",Headings!D4)</f>
        <v>September 2015 Countywide New Construction Forecast</v>
      </c>
      <c r="F4" s="13" t="s">
        <v>87</v>
      </c>
    </row>
    <row r="5" spans="1:6" x14ac:dyDescent="0.3">
      <c r="A5" s="13" t="s">
        <v>235</v>
      </c>
      <c r="B5" s="13">
        <v>2015</v>
      </c>
      <c r="C5" s="11" t="s">
        <v>98</v>
      </c>
      <c r="D5" s="13" t="s">
        <v>118</v>
      </c>
      <c r="E5" s="13" t="str">
        <f>CONCATENATE(Headings!A5," ",Headings!B5," ",Headings!C5," ",Headings!D5)</f>
        <v>September 2015 Unincorporated New Construction Forecast</v>
      </c>
      <c r="F5" s="13" t="s">
        <v>88</v>
      </c>
    </row>
    <row r="6" spans="1:6" x14ac:dyDescent="0.3">
      <c r="A6" s="13" t="s">
        <v>235</v>
      </c>
      <c r="B6" s="13">
        <v>2015</v>
      </c>
      <c r="C6" s="11" t="s">
        <v>37</v>
      </c>
      <c r="D6" s="13" t="s">
        <v>118</v>
      </c>
      <c r="E6" s="13" t="str">
        <f>CONCATENATE(Headings!A6," ",Headings!B6," ",Headings!C6," ",Headings!D6)</f>
        <v>September 2015 King County Sales and Use Taxbase Forecast</v>
      </c>
      <c r="F6" s="13" t="s">
        <v>20</v>
      </c>
    </row>
    <row r="7" spans="1:6" x14ac:dyDescent="0.3">
      <c r="A7" s="13" t="s">
        <v>235</v>
      </c>
      <c r="B7" s="13">
        <v>2015</v>
      </c>
      <c r="C7" s="11" t="s">
        <v>116</v>
      </c>
      <c r="D7" s="13" t="s">
        <v>118</v>
      </c>
      <c r="E7" s="13" t="str">
        <f>CONCATENATE(Headings!A7," ",Headings!B7," ",Headings!C7," ",Headings!D7)</f>
        <v>September 2015 Local and Option Sales Tax Forecast</v>
      </c>
      <c r="F7" s="13" t="s">
        <v>155</v>
      </c>
    </row>
    <row r="8" spans="1:6" x14ac:dyDescent="0.3">
      <c r="A8" s="13" t="s">
        <v>235</v>
      </c>
      <c r="B8" s="13">
        <v>2015</v>
      </c>
      <c r="C8" s="11" t="s">
        <v>63</v>
      </c>
      <c r="D8" s="13" t="s">
        <v>118</v>
      </c>
      <c r="E8" s="13" t="str">
        <f>CONCATENATE(Headings!A8," ",Headings!B8," ",Headings!C8," ",Headings!D8)</f>
        <v>September 2015 Metro Transit Sales Tax Forecast</v>
      </c>
      <c r="F8" s="13" t="s">
        <v>156</v>
      </c>
    </row>
    <row r="9" spans="1:6" x14ac:dyDescent="0.3">
      <c r="A9" s="13" t="s">
        <v>235</v>
      </c>
      <c r="B9" s="13">
        <v>2015</v>
      </c>
      <c r="C9" s="11" t="s">
        <v>48</v>
      </c>
      <c r="D9" s="13" t="s">
        <v>118</v>
      </c>
      <c r="E9" s="13" t="str">
        <f>CONCATENATE(Headings!A9," ",Headings!B9," ",Headings!C9," ",Headings!D9)</f>
        <v>September 2015 Mental Health Sales Tax Forecast</v>
      </c>
      <c r="F9" s="13" t="s">
        <v>157</v>
      </c>
    </row>
    <row r="10" spans="1:6" x14ac:dyDescent="0.3">
      <c r="A10" s="13" t="s">
        <v>235</v>
      </c>
      <c r="B10" s="13">
        <v>2015</v>
      </c>
      <c r="C10" s="11" t="s">
        <v>115</v>
      </c>
      <c r="D10" s="13" t="s">
        <v>118</v>
      </c>
      <c r="E10" s="13" t="str">
        <f>CONCATENATE(Headings!A10," ",Headings!B10," ",Headings!C10," ",Headings!D10)</f>
        <v>September 2015 Criminal Justice Sales Tax Forecast</v>
      </c>
      <c r="F10" s="13" t="s">
        <v>112</v>
      </c>
    </row>
    <row r="11" spans="1:6" x14ac:dyDescent="0.3">
      <c r="A11" s="13" t="s">
        <v>235</v>
      </c>
      <c r="B11" s="13">
        <v>2015</v>
      </c>
      <c r="C11" s="11" t="s">
        <v>131</v>
      </c>
      <c r="D11" s="13" t="s">
        <v>118</v>
      </c>
      <c r="E11" s="13" t="str">
        <f>CONCATENATE(Headings!A11," ",Headings!B11," ",Headings!C11," ",Headings!D11)</f>
        <v>September 2015 Hotel Sales Tax Forecast</v>
      </c>
      <c r="F11" s="13" t="s">
        <v>93</v>
      </c>
    </row>
    <row r="12" spans="1:6" x14ac:dyDescent="0.3">
      <c r="A12" s="13" t="s">
        <v>235</v>
      </c>
      <c r="B12" s="13">
        <v>2015</v>
      </c>
      <c r="C12" s="11" t="s">
        <v>126</v>
      </c>
      <c r="D12" s="13" t="s">
        <v>118</v>
      </c>
      <c r="E12" s="13" t="str">
        <f>CONCATENATE(Headings!A12," ",Headings!B12," ",Headings!C12," ",Headings!D12)</f>
        <v>September 2015 Rental Car Sales Tax Forecast</v>
      </c>
      <c r="F12" s="13" t="s">
        <v>94</v>
      </c>
    </row>
    <row r="13" spans="1:6" x14ac:dyDescent="0.3">
      <c r="A13" s="13" t="s">
        <v>235</v>
      </c>
      <c r="B13" s="13">
        <v>2015</v>
      </c>
      <c r="C13" s="11" t="s">
        <v>139</v>
      </c>
      <c r="D13" s="13" t="s">
        <v>118</v>
      </c>
      <c r="E13" s="13" t="str">
        <f>CONCATENATE(Headings!A13," ",Headings!B13," ",Headings!C13," ",Headings!D13)</f>
        <v>September 2015 Real Estate Excise Tax (REET 1) Forecast</v>
      </c>
      <c r="F13" s="13" t="s">
        <v>95</v>
      </c>
    </row>
    <row r="14" spans="1:6" x14ac:dyDescent="0.3">
      <c r="A14" s="13" t="s">
        <v>235</v>
      </c>
      <c r="B14" s="13">
        <v>2015</v>
      </c>
      <c r="C14" s="11" t="s">
        <v>138</v>
      </c>
      <c r="D14" s="13" t="s">
        <v>118</v>
      </c>
      <c r="E14" s="13" t="str">
        <f>CONCATENATE(Headings!A14," ",Headings!B14," ",Headings!C14," ",Headings!D14)</f>
        <v>September 2015 Investment Pool Nominal Rate of Return Forecast</v>
      </c>
      <c r="F14" s="13" t="s">
        <v>96</v>
      </c>
    </row>
    <row r="15" spans="1:6" x14ac:dyDescent="0.3">
      <c r="A15" s="13" t="s">
        <v>235</v>
      </c>
      <c r="B15" s="13">
        <v>2015</v>
      </c>
      <c r="C15" s="11" t="s">
        <v>76</v>
      </c>
      <c r="D15" s="13" t="s">
        <v>118</v>
      </c>
      <c r="E15" s="13" t="str">
        <f>CONCATENATE(Headings!A15," ",Headings!B15," ",Headings!C15," ",Headings!D15)</f>
        <v>September 2015 Investment Pool Real Rate of Return Forecast</v>
      </c>
      <c r="F15" s="13" t="s">
        <v>97</v>
      </c>
    </row>
    <row r="16" spans="1:6" x14ac:dyDescent="0.3">
      <c r="A16" s="13" t="s">
        <v>235</v>
      </c>
      <c r="B16" s="13">
        <v>2015</v>
      </c>
      <c r="C16" s="11" t="s">
        <v>78</v>
      </c>
      <c r="D16" s="13" t="s">
        <v>118</v>
      </c>
      <c r="E16" s="13" t="str">
        <f>CONCATENATE(Headings!A16," ",Headings!B16," ",Headings!C16," ",Headings!D16)</f>
        <v>September 2015 National CPI-U Forecast</v>
      </c>
      <c r="F16" s="13" t="s">
        <v>70</v>
      </c>
    </row>
    <row r="17" spans="1:6" x14ac:dyDescent="0.3">
      <c r="A17" s="13" t="s">
        <v>235</v>
      </c>
      <c r="B17" s="13">
        <v>2015</v>
      </c>
      <c r="C17" s="11" t="s">
        <v>12</v>
      </c>
      <c r="D17" s="13" t="s">
        <v>118</v>
      </c>
      <c r="E17" s="13" t="str">
        <f>CONCATENATE(Headings!A17," ",Headings!B17," ",Headings!C17," ",Headings!D17)</f>
        <v>September 2015 National CPI-W Forecast</v>
      </c>
      <c r="F17" s="13" t="s">
        <v>71</v>
      </c>
    </row>
    <row r="18" spans="1:6" x14ac:dyDescent="0.3">
      <c r="A18" s="13" t="s">
        <v>235</v>
      </c>
      <c r="B18" s="13">
        <v>2015</v>
      </c>
      <c r="C18" s="11" t="s">
        <v>6</v>
      </c>
      <c r="D18" s="13" t="s">
        <v>118</v>
      </c>
      <c r="E18" s="13" t="str">
        <f>CONCATENATE(Headings!A18," ",Headings!B18," ",Headings!C18," ",Headings!D18)</f>
        <v>September 2015 Seattle Annual CPI-U Forecast</v>
      </c>
      <c r="F18" s="13" t="s">
        <v>64</v>
      </c>
    </row>
    <row r="19" spans="1:6" x14ac:dyDescent="0.3">
      <c r="A19" s="13" t="s">
        <v>235</v>
      </c>
      <c r="B19" s="13">
        <v>2015</v>
      </c>
      <c r="C19" s="11" t="s">
        <v>234</v>
      </c>
      <c r="D19" s="13" t="s">
        <v>118</v>
      </c>
      <c r="E19" s="13" t="str">
        <f>CONCATENATE(Headings!A19," ",Headings!B19," ",Headings!C19," ",Headings!D19)</f>
        <v>September 2015 June-June Seattle CPI-W Forecast</v>
      </c>
      <c r="F19" s="13" t="s">
        <v>65</v>
      </c>
    </row>
    <row r="20" spans="1:6" x14ac:dyDescent="0.3">
      <c r="A20" s="13" t="s">
        <v>235</v>
      </c>
      <c r="B20" s="13">
        <v>2015</v>
      </c>
      <c r="C20" s="11" t="s">
        <v>46</v>
      </c>
      <c r="D20" s="13" t="s">
        <v>118</v>
      </c>
      <c r="E20" s="13" t="str">
        <f>CONCATENATE(Headings!A20," ",Headings!B20," ",Headings!C20," ",Headings!D20)</f>
        <v>September 2015 Outyear COLA Comparison Forecast</v>
      </c>
      <c r="F20" s="13" t="s">
        <v>66</v>
      </c>
    </row>
    <row r="21" spans="1:6" x14ac:dyDescent="0.3">
      <c r="A21" s="13" t="s">
        <v>235</v>
      </c>
      <c r="B21" s="13">
        <v>2015</v>
      </c>
      <c r="C21" s="11" t="s">
        <v>129</v>
      </c>
      <c r="D21" s="13" t="s">
        <v>118</v>
      </c>
      <c r="E21" s="13" t="str">
        <f>CONCATENATE(Headings!A21," ",Headings!B21," ",Headings!C21," ",Headings!D21)</f>
        <v>September 2015 Pharmaceuticals PPI Forecast</v>
      </c>
      <c r="F21" s="13" t="s">
        <v>72</v>
      </c>
    </row>
    <row r="22" spans="1:6" x14ac:dyDescent="0.3">
      <c r="A22" s="13" t="s">
        <v>235</v>
      </c>
      <c r="B22" s="13">
        <v>2015</v>
      </c>
      <c r="C22" s="11" t="s">
        <v>130</v>
      </c>
      <c r="D22" s="13" t="s">
        <v>118</v>
      </c>
      <c r="E22" s="13" t="str">
        <f>CONCATENATE(Headings!A22," ",Headings!B22," ",Headings!C22," ",Headings!D22)</f>
        <v>September 2015 Transportation CPI Forecast</v>
      </c>
      <c r="F22" s="13" t="s">
        <v>73</v>
      </c>
    </row>
    <row r="23" spans="1:6" x14ac:dyDescent="0.3">
      <c r="A23" s="13" t="s">
        <v>235</v>
      </c>
      <c r="B23" s="13">
        <v>2015</v>
      </c>
      <c r="C23" s="11" t="s">
        <v>13</v>
      </c>
      <c r="D23" s="13" t="s">
        <v>118</v>
      </c>
      <c r="E23" s="13" t="str">
        <f>CONCATENATE(Headings!A23," ",Headings!B23," ",Headings!C23," ",Headings!D23)</f>
        <v>September 2015 Retail Gas Forecast</v>
      </c>
      <c r="F23" s="13" t="s">
        <v>167</v>
      </c>
    </row>
    <row r="24" spans="1:6" x14ac:dyDescent="0.3">
      <c r="A24" s="13" t="s">
        <v>235</v>
      </c>
      <c r="B24" s="13">
        <v>2015</v>
      </c>
      <c r="C24" s="11" t="s">
        <v>21</v>
      </c>
      <c r="D24" s="13" t="s">
        <v>118</v>
      </c>
      <c r="E24" s="13" t="str">
        <f>CONCATENATE(Headings!A24," ",Headings!B24," ",Headings!C24," ",Headings!D24)</f>
        <v>September 2015 Diesel and Gasoline Forecast</v>
      </c>
      <c r="F24" s="13" t="s">
        <v>168</v>
      </c>
    </row>
    <row r="25" spans="1:6" x14ac:dyDescent="0.3">
      <c r="A25" s="13" t="s">
        <v>235</v>
      </c>
      <c r="B25" s="13">
        <v>2015</v>
      </c>
      <c r="C25" s="11" t="s">
        <v>8</v>
      </c>
      <c r="D25" s="13" t="s">
        <v>118</v>
      </c>
      <c r="E25" s="13" t="str">
        <f>CONCATENATE(Headings!A25," ",Headings!B25," ",Headings!C25," ",Headings!D25)</f>
        <v>September 2015 Recorded Documents Forecast</v>
      </c>
      <c r="F25" s="13" t="s">
        <v>184</v>
      </c>
    </row>
    <row r="26" spans="1:6" x14ac:dyDescent="0.3">
      <c r="A26" s="13" t="s">
        <v>235</v>
      </c>
      <c r="B26" s="13">
        <v>2015</v>
      </c>
      <c r="C26" s="11" t="s">
        <v>171</v>
      </c>
      <c r="D26" s="13" t="s">
        <v>118</v>
      </c>
      <c r="E26" s="13" t="str">
        <f>CONCATENATE(Headings!A26," ",Headings!B26," ",Headings!C26," ",Headings!D26)</f>
        <v>September 2015 Gambling Tax Forecast</v>
      </c>
      <c r="F26" s="13" t="s">
        <v>42</v>
      </c>
    </row>
    <row r="27" spans="1:6" x14ac:dyDescent="0.3">
      <c r="A27" s="13" t="s">
        <v>235</v>
      </c>
      <c r="B27" s="13">
        <v>2015</v>
      </c>
      <c r="C27" s="11" t="s">
        <v>172</v>
      </c>
      <c r="D27" s="13" t="s">
        <v>118</v>
      </c>
      <c r="E27" s="13" t="str">
        <f>CONCATENATE(Headings!A27," ",Headings!B27," ",Headings!C27," ",Headings!D27)</f>
        <v>September 2015 E-911 Tax Forecast</v>
      </c>
      <c r="F27" s="13" t="s">
        <v>57</v>
      </c>
    </row>
    <row r="28" spans="1:6" x14ac:dyDescent="0.3">
      <c r="A28" s="13" t="s">
        <v>235</v>
      </c>
      <c r="B28" s="13">
        <v>2015</v>
      </c>
      <c r="C28" s="11" t="s">
        <v>228</v>
      </c>
      <c r="D28" s="13" t="s">
        <v>118</v>
      </c>
      <c r="E28" s="13" t="str">
        <f>CONCATENATE(Headings!A28," ",Headings!B28," ",Headings!C28," ",Headings!D28)</f>
        <v>September 2015 Property Tax Deliquencies Forecast</v>
      </c>
      <c r="F28" s="13" t="s">
        <v>58</v>
      </c>
    </row>
    <row r="29" spans="1:6" x14ac:dyDescent="0.3">
      <c r="A29" s="13" t="s">
        <v>235</v>
      </c>
      <c r="B29" s="13">
        <v>2015</v>
      </c>
      <c r="C29" s="11" t="s">
        <v>153</v>
      </c>
      <c r="D29" s="13" t="s">
        <v>118</v>
      </c>
      <c r="E29" s="13" t="str">
        <f>CONCATENATE(Headings!A29," ",Headings!B29," ",Headings!C29," ",Headings!D29)</f>
        <v>September 2015 Current Expense Property Tax Forecast</v>
      </c>
      <c r="F29" s="13" t="s">
        <v>59</v>
      </c>
    </row>
    <row r="30" spans="1:6" x14ac:dyDescent="0.3">
      <c r="A30" s="13" t="s">
        <v>246</v>
      </c>
      <c r="B30" s="13">
        <v>2015</v>
      </c>
      <c r="C30" s="101" t="s">
        <v>197</v>
      </c>
      <c r="D30" s="13" t="s">
        <v>118</v>
      </c>
      <c r="E30" s="13" t="str">
        <f>CONCATENATE(Headings!A30," ",Headings!B30," ",Headings!C30," ",Headings!D30)</f>
        <v>Sept. 2015 Dev. Disabilities &amp; Mental Health Property Tax Forecast</v>
      </c>
      <c r="F30" s="13" t="s">
        <v>60</v>
      </c>
    </row>
    <row r="31" spans="1:6" x14ac:dyDescent="0.3">
      <c r="A31" s="13" t="s">
        <v>235</v>
      </c>
      <c r="B31" s="13">
        <v>2015</v>
      </c>
      <c r="C31" s="11" t="s">
        <v>28</v>
      </c>
      <c r="D31" s="13" t="s">
        <v>118</v>
      </c>
      <c r="E31" s="13" t="str">
        <f>CONCATENATE(Headings!A31," ",Headings!B31," ",Headings!C31," ",Headings!D31)</f>
        <v>September 2015 Veterans Aid Property Tax Forecast</v>
      </c>
      <c r="F31" s="13" t="s">
        <v>61</v>
      </c>
    </row>
    <row r="32" spans="1:6" x14ac:dyDescent="0.3">
      <c r="A32" s="13" t="s">
        <v>246</v>
      </c>
      <c r="B32" s="13">
        <v>2015</v>
      </c>
      <c r="C32" s="49" t="s">
        <v>143</v>
      </c>
      <c r="D32" s="13" t="s">
        <v>118</v>
      </c>
      <c r="E32" s="13" t="str">
        <f>CONCATENATE(Headings!A32," ",Headings!B32," ",Headings!C32," ",Headings!D32)</f>
        <v>Sept. 2015 Inter County River Improvement Property Tax Forecast</v>
      </c>
      <c r="F32" s="13" t="s">
        <v>62</v>
      </c>
    </row>
    <row r="33" spans="1:6" x14ac:dyDescent="0.3">
      <c r="A33" s="13" t="s">
        <v>235</v>
      </c>
      <c r="B33" s="13">
        <v>2015</v>
      </c>
      <c r="C33" s="11" t="s">
        <v>33</v>
      </c>
      <c r="D33" s="13" t="s">
        <v>118</v>
      </c>
      <c r="E33" s="13" t="str">
        <f>CONCATENATE(Headings!A33," ",Headings!B33," ",Headings!C33," ",Headings!D33)</f>
        <v>September 2015 AFIS Lid Lift Forecast</v>
      </c>
      <c r="F33" s="13" t="s">
        <v>178</v>
      </c>
    </row>
    <row r="34" spans="1:6" x14ac:dyDescent="0.3">
      <c r="A34" s="13" t="s">
        <v>235</v>
      </c>
      <c r="B34" s="13">
        <v>2015</v>
      </c>
      <c r="C34" s="11" t="s">
        <v>170</v>
      </c>
      <c r="D34" s="13" t="s">
        <v>118</v>
      </c>
      <c r="E34" s="13" t="str">
        <f>CONCATENATE(Headings!A34," ",Headings!B34," ",Headings!C34," ",Headings!D34)</f>
        <v>September 2015 Parks Lid Lift Forecast</v>
      </c>
      <c r="F34" s="13" t="s">
        <v>179</v>
      </c>
    </row>
    <row r="35" spans="1:6" x14ac:dyDescent="0.3">
      <c r="A35" s="13" t="s">
        <v>235</v>
      </c>
      <c r="B35" s="13">
        <v>2015</v>
      </c>
      <c r="C35" s="11" t="s">
        <v>34</v>
      </c>
      <c r="D35" s="13" t="s">
        <v>118</v>
      </c>
      <c r="E35" s="13" t="str">
        <f>CONCATENATE(Headings!A35," ",Headings!B35," ",Headings!C35," ",Headings!D35)</f>
        <v>September 2015 Children and Family Justice Center Lid Lift Forecast</v>
      </c>
      <c r="F35" s="13" t="s">
        <v>148</v>
      </c>
    </row>
    <row r="36" spans="1:6" x14ac:dyDescent="0.3">
      <c r="A36" s="13" t="s">
        <v>235</v>
      </c>
      <c r="B36" s="13">
        <v>2015</v>
      </c>
      <c r="C36" s="11" t="s">
        <v>50</v>
      </c>
      <c r="D36" s="13" t="s">
        <v>118</v>
      </c>
      <c r="E36" s="13" t="str">
        <f>CONCATENATE(Headings!A36," ",Headings!B36," ",Headings!C36," ",Headings!D36)</f>
        <v>September 2015 Veterans and Human Services Lid Lift Forecast</v>
      </c>
      <c r="F36" s="13" t="s">
        <v>149</v>
      </c>
    </row>
    <row r="37" spans="1:6" x14ac:dyDescent="0.3">
      <c r="A37" s="13" t="s">
        <v>235</v>
      </c>
      <c r="B37" s="13">
        <v>2015</v>
      </c>
      <c r="C37" s="11" t="s">
        <v>226</v>
      </c>
      <c r="D37" s="13" t="s">
        <v>118</v>
      </c>
      <c r="E37" s="13" t="str">
        <f>CONCATENATE(Headings!A37," ",Headings!B37," ",Headings!C37," ",Headings!D37)</f>
        <v>September 2015 PSERN Forecast</v>
      </c>
      <c r="F37" s="13" t="s">
        <v>0</v>
      </c>
    </row>
    <row r="38" spans="1:6" x14ac:dyDescent="0.3">
      <c r="A38" s="13" t="s">
        <v>246</v>
      </c>
      <c r="B38" s="13">
        <v>2015</v>
      </c>
      <c r="C38" s="11" t="s">
        <v>67</v>
      </c>
      <c r="D38" s="13" t="s">
        <v>118</v>
      </c>
      <c r="E38" s="13" t="str">
        <f>CONCATENATE(Headings!A38," ",Headings!B38," ",Headings!C38," ",Headings!D38)</f>
        <v>Sept. 2015 Emergency Medical Services (EMS) Property Tax Forecast</v>
      </c>
      <c r="F38" s="13" t="s">
        <v>1</v>
      </c>
    </row>
    <row r="39" spans="1:6" x14ac:dyDescent="0.3">
      <c r="A39" s="13" t="s">
        <v>235</v>
      </c>
      <c r="B39" s="13">
        <v>2015</v>
      </c>
      <c r="C39" s="11" t="s">
        <v>89</v>
      </c>
      <c r="D39" s="13" t="s">
        <v>118</v>
      </c>
      <c r="E39" s="13" t="str">
        <f>CONCATENATE(Headings!A39," ",Headings!B39," ",Headings!C39," ",Headings!D39)</f>
        <v>September 2015 Conservation Futures Property Tax Forecast</v>
      </c>
      <c r="F39" s="13" t="s">
        <v>2</v>
      </c>
    </row>
    <row r="40" spans="1:6" x14ac:dyDescent="0.3">
      <c r="A40" s="13" t="s">
        <v>246</v>
      </c>
      <c r="B40" s="13">
        <v>2015</v>
      </c>
      <c r="C40" s="11" t="s">
        <v>32</v>
      </c>
      <c r="D40" s="13" t="s">
        <v>118</v>
      </c>
      <c r="E40" s="13" t="str">
        <f>CONCATENATE(Headings!A40," ",Headings!B40," ",Headings!C40," ",Headings!D40)</f>
        <v>Sept. 2015 Unincorporated Area/Roads Property Tax Levy Forecast</v>
      </c>
      <c r="F40" s="13" t="s">
        <v>3</v>
      </c>
    </row>
    <row r="41" spans="1:6" x14ac:dyDescent="0.3">
      <c r="A41" s="13" t="s">
        <v>235</v>
      </c>
      <c r="B41" s="13">
        <v>2015</v>
      </c>
      <c r="C41" s="11"/>
      <c r="F41" s="13" t="s">
        <v>136</v>
      </c>
    </row>
    <row r="42" spans="1:6" x14ac:dyDescent="0.3">
      <c r="A42" s="13" t="s">
        <v>235</v>
      </c>
      <c r="B42" s="13">
        <v>2015</v>
      </c>
      <c r="C42" s="11" t="s">
        <v>90</v>
      </c>
      <c r="D42" s="13" t="s">
        <v>118</v>
      </c>
      <c r="E42" s="13" t="str">
        <f>CONCATENATE(Headings!A42," ",Headings!B42," ",Headings!C42," ",Headings!D42)</f>
        <v>September 2015 Flood District Property Tax Forecast</v>
      </c>
      <c r="F42" s="13" t="s">
        <v>173</v>
      </c>
    </row>
    <row r="43" spans="1:6" x14ac:dyDescent="0.3">
      <c r="A43" s="13" t="s">
        <v>235</v>
      </c>
      <c r="B43" s="13">
        <v>2015</v>
      </c>
      <c r="C43" s="11" t="s">
        <v>91</v>
      </c>
      <c r="D43" s="13" t="s">
        <v>118</v>
      </c>
      <c r="E43" s="13" t="str">
        <f>CONCATENATE(Headings!A43," ",Headings!B43," ",Headings!C43," ",Headings!D43)</f>
        <v>September 2015 Ferry District Property Tax Forecast</v>
      </c>
      <c r="F43" s="13" t="s">
        <v>150</v>
      </c>
    </row>
    <row r="44" spans="1:6" x14ac:dyDescent="0.3">
      <c r="A44" s="13" t="s">
        <v>235</v>
      </c>
      <c r="B44" s="13">
        <v>2015</v>
      </c>
      <c r="C44" s="11" t="s">
        <v>30</v>
      </c>
      <c r="D44" s="13" t="s">
        <v>118</v>
      </c>
      <c r="E44" s="13" t="str">
        <f>CONCATENATE(Headings!A44," ",Headings!B44," ",Headings!C44," ",Headings!D44)</f>
        <v>September 2015 Transit Property Tax Forecast</v>
      </c>
      <c r="F44" s="13" t="s">
        <v>227</v>
      </c>
    </row>
    <row r="45" spans="1:6" x14ac:dyDescent="0.3">
      <c r="A45" s="13" t="s">
        <v>235</v>
      </c>
      <c r="B45" s="13">
        <v>2015</v>
      </c>
      <c r="C45" s="11" t="s">
        <v>81</v>
      </c>
      <c r="D45" s="13" t="s">
        <v>118</v>
      </c>
      <c r="E45" s="13" t="str">
        <f>CONCATENATE(Headings!A45," ",Headings!B45," ",Headings!C45," ",Headings!D45)</f>
        <v>September 2015 UTGO Bond Property Tax Forecast</v>
      </c>
      <c r="F45" s="13" t="s">
        <v>242</v>
      </c>
    </row>
    <row r="47" spans="1:6" x14ac:dyDescent="0.3">
      <c r="C47" s="11"/>
    </row>
    <row r="48" spans="1:6" x14ac:dyDescent="0.3">
      <c r="C48" s="11"/>
    </row>
    <row r="49" spans="3:6" x14ac:dyDescent="0.3">
      <c r="C49" s="11"/>
      <c r="E49" s="13" t="s">
        <v>236</v>
      </c>
      <c r="F49" s="13" t="s">
        <v>237</v>
      </c>
    </row>
    <row r="50" spans="3:6" x14ac:dyDescent="0.3">
      <c r="F50" s="13" t="s">
        <v>238</v>
      </c>
    </row>
  </sheetData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Headings!E5</f>
        <v>September 2015 Unincorporated New Construction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  <c r="E4" s="50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1012943672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898303083</v>
      </c>
      <c r="C6" s="63">
        <v>-0.11317568011817347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1051911167</v>
      </c>
      <c r="C7" s="63">
        <v>0.17099805946007196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938271172</v>
      </c>
      <c r="C8" s="63">
        <v>-0.10803193136935296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821583000</v>
      </c>
      <c r="C9" s="63">
        <v>-0.12436508280572001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304665097</v>
      </c>
      <c r="C10" s="63">
        <v>-0.62917307563569347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267511475.00000003</v>
      </c>
      <c r="C11" s="63">
        <v>-0.1219490593633703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180324673</v>
      </c>
      <c r="C12" s="63">
        <v>-0.32591798912551329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198251903</v>
      </c>
      <c r="C13" s="64">
        <v>9.9416400993556753E-2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299208000</v>
      </c>
      <c r="C14" s="63">
        <v>0.50923141454031851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251120765</v>
      </c>
      <c r="C15" s="68">
        <v>-0.16071507112109307</v>
      </c>
      <c r="D15" s="79">
        <v>-9.8359054234720134E-10</v>
      </c>
      <c r="E15" s="111">
        <v>-0.24700000882148743</v>
      </c>
    </row>
    <row r="16" spans="1:5" s="73" customFormat="1" ht="18" customHeight="1" thickTop="1" x14ac:dyDescent="0.25">
      <c r="A16" s="61">
        <v>2016</v>
      </c>
      <c r="B16" s="62">
        <v>298272898.37533361</v>
      </c>
      <c r="C16" s="63">
        <v>0.1877667638330649</v>
      </c>
      <c r="D16" s="64">
        <v>-2.143522929428654E-2</v>
      </c>
      <c r="E16" s="65">
        <v>-6533597.1213595271</v>
      </c>
    </row>
    <row r="17" spans="1:5" s="73" customFormat="1" ht="18" customHeight="1" x14ac:dyDescent="0.25">
      <c r="A17" s="61">
        <v>2017</v>
      </c>
      <c r="B17" s="62">
        <v>308943599.06288856</v>
      </c>
      <c r="C17" s="63">
        <v>3.5774958924117195E-2</v>
      </c>
      <c r="D17" s="64">
        <v>-2.5721311365912269E-2</v>
      </c>
      <c r="E17" s="65">
        <v>-8156223.264149189</v>
      </c>
    </row>
    <row r="18" spans="1:5" s="73" customFormat="1" ht="18" customHeight="1" x14ac:dyDescent="0.25">
      <c r="A18" s="61">
        <v>2018</v>
      </c>
      <c r="B18" s="62">
        <v>316996287.45203066</v>
      </c>
      <c r="C18" s="63">
        <v>2.6065237841366828E-2</v>
      </c>
      <c r="D18" s="64">
        <v>-1.0316477373644051E-2</v>
      </c>
      <c r="E18" s="65">
        <v>-3304374.5321227312</v>
      </c>
    </row>
    <row r="19" spans="1:5" s="73" customFormat="1" ht="18" customHeight="1" x14ac:dyDescent="0.25">
      <c r="A19" s="61">
        <v>2019</v>
      </c>
      <c r="B19" s="62">
        <v>305285919.26353186</v>
      </c>
      <c r="C19" s="63">
        <v>-3.6941657211903012E-2</v>
      </c>
      <c r="D19" s="64">
        <v>-1.7138096018167182E-2</v>
      </c>
      <c r="E19" s="65">
        <v>-5323249.7628980875</v>
      </c>
    </row>
    <row r="20" spans="1:5" s="73" customFormat="1" ht="18" customHeight="1" x14ac:dyDescent="0.25">
      <c r="A20" s="61">
        <v>2020</v>
      </c>
      <c r="B20" s="62">
        <v>298648189.51217097</v>
      </c>
      <c r="C20" s="63">
        <v>-2.1742665915852499E-2</v>
      </c>
      <c r="D20" s="64">
        <v>-1.288025890997524E-4</v>
      </c>
      <c r="E20" s="65">
        <v>-38471.615282773972</v>
      </c>
    </row>
    <row r="21" spans="1:5" s="73" customFormat="1" ht="18" customHeight="1" x14ac:dyDescent="0.25">
      <c r="A21" s="61">
        <v>2021</v>
      </c>
      <c r="B21" s="62">
        <v>309145002.87978721</v>
      </c>
      <c r="C21" s="63">
        <v>3.5147754904398809E-2</v>
      </c>
      <c r="D21" s="64">
        <v>1.4020552126643659E-2</v>
      </c>
      <c r="E21" s="65">
        <v>4274453.4304331541</v>
      </c>
    </row>
    <row r="22" spans="1:5" s="73" customFormat="1" ht="18" customHeight="1" x14ac:dyDescent="0.25">
      <c r="A22" s="61">
        <v>2022</v>
      </c>
      <c r="B22" s="62">
        <v>313363099.81971604</v>
      </c>
      <c r="C22" s="63">
        <v>1.3644396320936281E-2</v>
      </c>
      <c r="D22" s="64">
        <v>1.362306661753987E-2</v>
      </c>
      <c r="E22" s="65">
        <v>4211591.5915058255</v>
      </c>
    </row>
    <row r="23" spans="1:5" s="73" customFormat="1" ht="18" customHeight="1" x14ac:dyDescent="0.25">
      <c r="A23" s="61">
        <v>2023</v>
      </c>
      <c r="B23" s="62">
        <v>326490231.99576497</v>
      </c>
      <c r="C23" s="63">
        <v>4.1891123056930546E-2</v>
      </c>
      <c r="D23" s="64">
        <v>1.3247279657645494E-2</v>
      </c>
      <c r="E23" s="65">
        <v>4268560.5928286314</v>
      </c>
    </row>
    <row r="24" spans="1:5" s="73" customFormat="1" ht="18" customHeight="1" x14ac:dyDescent="0.25">
      <c r="A24" s="61">
        <v>2024</v>
      </c>
      <c r="B24" s="62">
        <v>337723817.81097901</v>
      </c>
      <c r="C24" s="63">
        <v>3.4407111497779086E-2</v>
      </c>
      <c r="D24" s="64">
        <v>1.7034834842410973E-3</v>
      </c>
      <c r="E24" s="65">
        <v>574328.58661401272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5" t="s">
        <v>145</v>
      </c>
      <c r="B27" s="3"/>
      <c r="C27" s="3"/>
    </row>
    <row r="28" spans="1:5" ht="21.75" customHeight="1" x14ac:dyDescent="0.3">
      <c r="A28" s="26" t="s">
        <v>211</v>
      </c>
      <c r="B28" s="3"/>
      <c r="C28" s="3"/>
    </row>
    <row r="29" spans="1:5" ht="21.75" customHeight="1" x14ac:dyDescent="0.3">
      <c r="A29" s="7"/>
      <c r="B29" s="3"/>
      <c r="C29" s="3"/>
    </row>
    <row r="30" spans="1:5" ht="21.75" customHeight="1" x14ac:dyDescent="0.3">
      <c r="A30" s="169" t="str">
        <f>Headings!F5</f>
        <v>Page 5</v>
      </c>
      <c r="B30" s="176"/>
      <c r="C30" s="176"/>
      <c r="D30" s="176"/>
      <c r="E30" s="170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Headings!E6</f>
        <v>September 2015 King County Sales and Use Taxbase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  <c r="E4" s="50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41807662630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45401665730</v>
      </c>
      <c r="C6" s="63">
        <v>8.5965176570790724E-2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49268622240</v>
      </c>
      <c r="C7" s="63">
        <v>8.5172128551328274E-2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47440908710</v>
      </c>
      <c r="C8" s="63">
        <v>-3.7096907664613488E-2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40783082660</v>
      </c>
      <c r="C9" s="63">
        <v>-0.14033934490374989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40506885020</v>
      </c>
      <c r="C10" s="63">
        <v>-6.772358095208264E-3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42349096619</v>
      </c>
      <c r="C11" s="63">
        <v>4.5478974699990404E-2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45178847087</v>
      </c>
      <c r="C12" s="63">
        <v>6.6819618218973531E-2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48553937855.999901</v>
      </c>
      <c r="C13" s="64">
        <v>7.4705110612950154E-2</v>
      </c>
      <c r="D13" s="64">
        <v>0</v>
      </c>
      <c r="E13" s="65">
        <v>0</v>
      </c>
    </row>
    <row r="14" spans="1:5" s="73" customFormat="1" ht="18" customHeight="1" thickBot="1" x14ac:dyDescent="0.3">
      <c r="A14" s="61">
        <v>2014</v>
      </c>
      <c r="B14" s="62">
        <v>52335343480</v>
      </c>
      <c r="C14" s="63">
        <v>7.788051373330207E-2</v>
      </c>
      <c r="D14" s="64">
        <v>0</v>
      </c>
      <c r="E14" s="65">
        <v>0</v>
      </c>
    </row>
    <row r="15" spans="1:5" s="73" customFormat="1" ht="18" customHeight="1" thickTop="1" x14ac:dyDescent="0.25">
      <c r="A15" s="76">
        <v>2015</v>
      </c>
      <c r="B15" s="77">
        <v>57184425600.4972</v>
      </c>
      <c r="C15" s="78">
        <v>9.2654061253085729E-2</v>
      </c>
      <c r="D15" s="74">
        <v>1.4428416705367431E-2</v>
      </c>
      <c r="E15" s="70">
        <v>813345434.76289368</v>
      </c>
    </row>
    <row r="16" spans="1:5" s="73" customFormat="1" ht="18" customHeight="1" x14ac:dyDescent="0.25">
      <c r="A16" s="61">
        <v>2016</v>
      </c>
      <c r="B16" s="62">
        <v>59738620505.163704</v>
      </c>
      <c r="C16" s="63">
        <v>4.4665918698050033E-2</v>
      </c>
      <c r="D16" s="64">
        <v>1.6084928487420269E-2</v>
      </c>
      <c r="E16" s="65">
        <v>945680239.73460388</v>
      </c>
    </row>
    <row r="17" spans="1:5" s="73" customFormat="1" ht="18" customHeight="1" x14ac:dyDescent="0.25">
      <c r="A17" s="61">
        <v>2017</v>
      </c>
      <c r="B17" s="62">
        <v>61310662583.9058</v>
      </c>
      <c r="C17" s="63">
        <v>2.6315339481369771E-2</v>
      </c>
      <c r="D17" s="64">
        <v>8.6833415887184184E-3</v>
      </c>
      <c r="E17" s="65">
        <v>527798372.68669891</v>
      </c>
    </row>
    <row r="18" spans="1:5" s="73" customFormat="1" ht="18" customHeight="1" x14ac:dyDescent="0.25">
      <c r="A18" s="61">
        <v>2018</v>
      </c>
      <c r="B18" s="62">
        <v>63499993806.522705</v>
      </c>
      <c r="C18" s="63">
        <v>3.5708816873748939E-2</v>
      </c>
      <c r="D18" s="64">
        <v>1.1308926133871244E-2</v>
      </c>
      <c r="E18" s="65">
        <v>710086424.5355072</v>
      </c>
    </row>
    <row r="19" spans="1:5" s="73" customFormat="1" ht="18" customHeight="1" x14ac:dyDescent="0.25">
      <c r="A19" s="61">
        <v>2019</v>
      </c>
      <c r="B19" s="62">
        <v>66034795475.374603</v>
      </c>
      <c r="C19" s="63">
        <v>3.9918140410771574E-2</v>
      </c>
      <c r="D19" s="64">
        <v>1.232144003406499E-2</v>
      </c>
      <c r="E19" s="65">
        <v>803740531.84549713</v>
      </c>
    </row>
    <row r="20" spans="1:5" s="73" customFormat="1" ht="18" customHeight="1" x14ac:dyDescent="0.25">
      <c r="A20" s="61">
        <v>2020</v>
      </c>
      <c r="B20" s="62">
        <v>68580012295.816093</v>
      </c>
      <c r="C20" s="63">
        <v>3.8543570887421552E-2</v>
      </c>
      <c r="D20" s="64">
        <v>1.1213191551247448E-2</v>
      </c>
      <c r="E20" s="65">
        <v>760473479.66278839</v>
      </c>
    </row>
    <row r="21" spans="1:5" s="73" customFormat="1" ht="18" customHeight="1" x14ac:dyDescent="0.25">
      <c r="A21" s="61">
        <v>2021</v>
      </c>
      <c r="B21" s="62">
        <v>71212290305.744598</v>
      </c>
      <c r="C21" s="63">
        <v>3.8382582939389343E-2</v>
      </c>
      <c r="D21" s="64">
        <v>7.0847451671796069E-3</v>
      </c>
      <c r="E21" s="65">
        <v>500971672.94859314</v>
      </c>
    </row>
    <row r="22" spans="1:5" s="73" customFormat="1" ht="18" customHeight="1" x14ac:dyDescent="0.25">
      <c r="A22" s="61">
        <v>2022</v>
      </c>
      <c r="B22" s="62">
        <v>73744353062.343201</v>
      </c>
      <c r="C22" s="63">
        <v>3.555654151449672E-2</v>
      </c>
      <c r="D22" s="64">
        <v>4.0179010067202814E-3</v>
      </c>
      <c r="E22" s="65">
        <v>295111780.48919678</v>
      </c>
    </row>
    <row r="23" spans="1:5" s="73" customFormat="1" ht="18" customHeight="1" x14ac:dyDescent="0.25">
      <c r="A23" s="61">
        <v>2023</v>
      </c>
      <c r="B23" s="62">
        <v>76412003864.7827</v>
      </c>
      <c r="C23" s="63">
        <v>3.6174306121911082E-2</v>
      </c>
      <c r="D23" s="64">
        <v>2.4584167819414748E-3</v>
      </c>
      <c r="E23" s="65">
        <v>187391865.33641052</v>
      </c>
    </row>
    <row r="24" spans="1:5" s="73" customFormat="1" ht="18" customHeight="1" x14ac:dyDescent="0.25">
      <c r="A24" s="61">
        <v>2024</v>
      </c>
      <c r="B24" s="62">
        <v>79246080741.005188</v>
      </c>
      <c r="C24" s="63">
        <v>3.7089419631470832E-2</v>
      </c>
      <c r="D24" s="64">
        <v>1.3912872412034094E-3</v>
      </c>
      <c r="E24" s="65">
        <v>110100879.10198975</v>
      </c>
    </row>
    <row r="25" spans="1:5" ht="21.75" customHeight="1" x14ac:dyDescent="0.3">
      <c r="A25" s="5"/>
      <c r="B25" s="45"/>
      <c r="C25" s="6"/>
      <c r="D25" s="6"/>
    </row>
    <row r="26" spans="1:5" ht="21.75" customHeight="1" x14ac:dyDescent="0.3">
      <c r="A26" s="33" t="s">
        <v>4</v>
      </c>
      <c r="B26" s="45"/>
      <c r="C26" s="6"/>
      <c r="D26" s="6"/>
    </row>
    <row r="27" spans="1:5" ht="21.75" customHeight="1" x14ac:dyDescent="0.3">
      <c r="A27" s="54" t="s">
        <v>193</v>
      </c>
      <c r="B27" s="3"/>
      <c r="C27" s="3"/>
    </row>
    <row r="28" spans="1:5" ht="21.75" customHeight="1" x14ac:dyDescent="0.3">
      <c r="A28" s="26"/>
      <c r="B28" s="3"/>
      <c r="C28" s="3"/>
    </row>
    <row r="30" spans="1:5" ht="21.75" customHeight="1" x14ac:dyDescent="0.3">
      <c r="A30" s="169" t="str">
        <f>Headings!F6</f>
        <v>Page 6</v>
      </c>
      <c r="B30" s="176"/>
      <c r="C30" s="176"/>
      <c r="D30" s="176"/>
      <c r="E30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2:E2"/>
    <mergeCell ref="A1:E1"/>
    <mergeCell ref="A30:E30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1" sqref="A31:E31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Headings!E7</f>
        <v>September 2015 Local and Option Sales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  <c r="E4" s="50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78015175.469999999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83477704.429999992</v>
      </c>
      <c r="C6" s="63">
        <v>7.0018799894907113E-2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91912631.210000008</v>
      </c>
      <c r="C7" s="63">
        <v>0.10104406724639992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87672895.88000001</v>
      </c>
      <c r="C8" s="63">
        <v>-4.6127885516770162E-2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76142480.19627364</v>
      </c>
      <c r="C9" s="63">
        <v>-0.13151630920813118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76040263.195849806</v>
      </c>
      <c r="C10" s="63">
        <v>-1.342443799576154E-3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81032753.428631201</v>
      </c>
      <c r="C11" s="63">
        <v>6.5655877859374323E-2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83194188.868622601</v>
      </c>
      <c r="C12" s="63">
        <v>2.6673602321745982E-2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89323495.415051565</v>
      </c>
      <c r="C13" s="64">
        <v>7.3674695670248758E-2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96310935</v>
      </c>
      <c r="C14" s="68">
        <v>7.8226222031286596E-2</v>
      </c>
      <c r="D14" s="79">
        <v>0</v>
      </c>
      <c r="E14" s="111">
        <v>0</v>
      </c>
    </row>
    <row r="15" spans="1:5" s="73" customFormat="1" ht="18" customHeight="1" thickTop="1" x14ac:dyDescent="0.25">
      <c r="A15" s="61">
        <v>2015</v>
      </c>
      <c r="B15" s="62">
        <v>103752291.77337852</v>
      </c>
      <c r="C15" s="63">
        <v>7.7263882583826327E-2</v>
      </c>
      <c r="D15" s="64">
        <v>1.2702002282560576E-2</v>
      </c>
      <c r="E15" s="65">
        <v>1301332.320816949</v>
      </c>
    </row>
    <row r="16" spans="1:5" s="73" customFormat="1" ht="18" customHeight="1" x14ac:dyDescent="0.25">
      <c r="A16" s="61">
        <v>2016</v>
      </c>
      <c r="B16" s="62">
        <v>107020225.37997067</v>
      </c>
      <c r="C16" s="63">
        <v>3.1497459484848278E-2</v>
      </c>
      <c r="D16" s="64">
        <v>1.269455062018765E-2</v>
      </c>
      <c r="E16" s="65">
        <v>1341543.378146857</v>
      </c>
    </row>
    <row r="17" spans="1:5" s="73" customFormat="1" ht="18" customHeight="1" x14ac:dyDescent="0.25">
      <c r="A17" s="61">
        <v>2017</v>
      </c>
      <c r="B17" s="62">
        <v>109821635.45175283</v>
      </c>
      <c r="C17" s="63">
        <v>2.6176454607863775E-2</v>
      </c>
      <c r="D17" s="64">
        <v>5.3467511611140495E-3</v>
      </c>
      <c r="E17" s="65">
        <v>584066.10076467693</v>
      </c>
    </row>
    <row r="18" spans="1:5" s="73" customFormat="1" ht="18" customHeight="1" x14ac:dyDescent="0.25">
      <c r="A18" s="61">
        <v>2018</v>
      </c>
      <c r="B18" s="62">
        <v>112374497.65534155</v>
      </c>
      <c r="C18" s="63">
        <v>2.3245530747083576E-2</v>
      </c>
      <c r="D18" s="64">
        <v>8.1727904622164171E-3</v>
      </c>
      <c r="E18" s="65">
        <v>910968.07146805525</v>
      </c>
    </row>
    <row r="19" spans="1:5" s="73" customFormat="1" ht="18" customHeight="1" x14ac:dyDescent="0.25">
      <c r="A19" s="61">
        <v>2019</v>
      </c>
      <c r="B19" s="62">
        <v>115592151.50187546</v>
      </c>
      <c r="C19" s="63">
        <v>2.8633310169738246E-2</v>
      </c>
      <c r="D19" s="64">
        <v>9.3782355722848987E-3</v>
      </c>
      <c r="E19" s="65">
        <v>1073978.4046138227</v>
      </c>
    </row>
    <row r="20" spans="1:5" s="73" customFormat="1" ht="18" customHeight="1" x14ac:dyDescent="0.25">
      <c r="A20" s="61">
        <v>2020</v>
      </c>
      <c r="B20" s="62">
        <v>120028207.51971906</v>
      </c>
      <c r="C20" s="63">
        <v>3.8376792543493909E-2</v>
      </c>
      <c r="D20" s="64">
        <v>8.2783775066785914E-3</v>
      </c>
      <c r="E20" s="65">
        <v>985480.63259604573</v>
      </c>
    </row>
    <row r="21" spans="1:5" s="73" customFormat="1" ht="18" customHeight="1" x14ac:dyDescent="0.25">
      <c r="A21" s="61">
        <v>2021</v>
      </c>
      <c r="B21" s="62">
        <v>124616177.95932375</v>
      </c>
      <c r="C21" s="63">
        <v>3.8224101937462729E-2</v>
      </c>
      <c r="D21" s="64">
        <v>4.1760931271932478E-3</v>
      </c>
      <c r="E21" s="65">
        <v>518244.52690599859</v>
      </c>
    </row>
    <row r="22" spans="1:5" s="73" customFormat="1" ht="18" customHeight="1" x14ac:dyDescent="0.25">
      <c r="A22" s="61">
        <v>2022</v>
      </c>
      <c r="B22" s="62">
        <v>129029366.276665</v>
      </c>
      <c r="C22" s="63">
        <v>3.5414248692346995E-2</v>
      </c>
      <c r="D22" s="64">
        <v>1.1278239290142267E-3</v>
      </c>
      <c r="E22" s="65">
        <v>145358.46807378531</v>
      </c>
    </row>
    <row r="23" spans="1:5" s="73" customFormat="1" ht="18" customHeight="1" x14ac:dyDescent="0.25">
      <c r="A23" s="61">
        <v>2023</v>
      </c>
      <c r="B23" s="62">
        <v>133679121.35510813</v>
      </c>
      <c r="C23" s="63">
        <v>3.6036409482730569E-2</v>
      </c>
      <c r="D23" s="64">
        <v>-4.2258558491881093E-4</v>
      </c>
      <c r="E23" s="65">
        <v>-56514.752008810639</v>
      </c>
    </row>
    <row r="24" spans="1:5" s="73" customFormat="1" ht="18" customHeight="1" x14ac:dyDescent="0.25">
      <c r="A24" s="61">
        <v>2024</v>
      </c>
      <c r="B24" s="62">
        <v>138619238.49245572</v>
      </c>
      <c r="C24" s="63">
        <v>3.6955038956491659E-2</v>
      </c>
      <c r="D24" s="64">
        <v>-1.4838081947862181E-3</v>
      </c>
      <c r="E24" s="65">
        <v>-205990.01169753075</v>
      </c>
    </row>
    <row r="25" spans="1:5" ht="21.75" customHeight="1" x14ac:dyDescent="0.3">
      <c r="A25" s="33" t="s">
        <v>4</v>
      </c>
      <c r="B25" s="3"/>
      <c r="C25" s="3"/>
    </row>
    <row r="26" spans="1:5" s="41" customFormat="1" ht="21.75" customHeight="1" x14ac:dyDescent="0.25">
      <c r="A26" s="41" t="s">
        <v>74</v>
      </c>
      <c r="B26" s="42"/>
      <c r="C26" s="42"/>
    </row>
    <row r="27" spans="1:5" ht="21.75" customHeight="1" x14ac:dyDescent="0.3">
      <c r="A27" s="127" t="s">
        <v>216</v>
      </c>
      <c r="B27" s="3"/>
      <c r="C27" s="3"/>
    </row>
    <row r="28" spans="1:5" ht="21.75" customHeight="1" x14ac:dyDescent="0.3">
      <c r="A28" s="26" t="s">
        <v>199</v>
      </c>
      <c r="B28" s="3"/>
      <c r="C28" s="3"/>
    </row>
    <row r="29" spans="1:5" ht="21.75" customHeight="1" x14ac:dyDescent="0.3">
      <c r="A29" s="26" t="s">
        <v>212</v>
      </c>
    </row>
    <row r="30" spans="1:5" ht="21.75" customHeight="1" x14ac:dyDescent="0.3">
      <c r="A30" s="26" t="s">
        <v>29</v>
      </c>
    </row>
    <row r="31" spans="1:5" ht="21.75" customHeight="1" x14ac:dyDescent="0.3">
      <c r="A31" s="169" t="str">
        <f>Headings!F7</f>
        <v>Page 7</v>
      </c>
      <c r="B31" s="176"/>
      <c r="C31" s="176"/>
      <c r="D31" s="176"/>
      <c r="E31" s="17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2:E2"/>
    <mergeCell ref="A1:E1"/>
    <mergeCell ref="A31:E3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Headings!E8</f>
        <v>September 2015 Metro Transit Sales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  <c r="E4" s="50" t="str">
        <f>Headings!F49</f>
        <v>$ Change from July 2015 Forecast</v>
      </c>
    </row>
    <row r="5" spans="1:5" s="73" customFormat="1" ht="18" customHeight="1" x14ac:dyDescent="0.25">
      <c r="A5" s="56">
        <v>2005</v>
      </c>
      <c r="B5" s="57">
        <v>341149233.93000001</v>
      </c>
      <c r="C5" s="108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367263688.86999995</v>
      </c>
      <c r="C6" s="63">
        <v>7.6548478913947449E-2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442042299.67999995</v>
      </c>
      <c r="C7" s="63">
        <v>0.2036101391893097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432934212.59000003</v>
      </c>
      <c r="C8" s="63">
        <v>-2.06045600083824E-2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376904265.79065436</v>
      </c>
      <c r="C9" s="63">
        <v>-0.12941907839565336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375199113.66660088</v>
      </c>
      <c r="C10" s="63">
        <v>-4.5240987667689581E-3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399483215.29509997</v>
      </c>
      <c r="C11" s="63">
        <v>6.4723238259239979E-2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412549491.71823603</v>
      </c>
      <c r="C12" s="63">
        <v>3.2707948476593529E-2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442835694.9931376</v>
      </c>
      <c r="C13" s="64">
        <v>7.3412290847243433E-2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479433577.19999999</v>
      </c>
      <c r="C14" s="68">
        <v>8.2644381698791403E-2</v>
      </c>
      <c r="D14" s="79">
        <v>0</v>
      </c>
      <c r="E14" s="111">
        <v>0</v>
      </c>
    </row>
    <row r="15" spans="1:5" s="73" customFormat="1" ht="18" customHeight="1" thickTop="1" x14ac:dyDescent="0.25">
      <c r="A15" s="61">
        <v>2015</v>
      </c>
      <c r="B15" s="62">
        <v>525240586.60393864</v>
      </c>
      <c r="C15" s="63">
        <v>9.5544016068840776E-2</v>
      </c>
      <c r="D15" s="64">
        <v>1.4274141077004421E-2</v>
      </c>
      <c r="E15" s="65">
        <v>7391845.980212152</v>
      </c>
    </row>
    <row r="16" spans="1:5" s="73" customFormat="1" ht="18" customHeight="1" x14ac:dyDescent="0.25">
      <c r="A16" s="61">
        <v>2016</v>
      </c>
      <c r="B16" s="62">
        <v>548398249.83791363</v>
      </c>
      <c r="C16" s="63">
        <v>4.4089630208712594E-2</v>
      </c>
      <c r="D16" s="64">
        <v>1.5921585675108263E-2</v>
      </c>
      <c r="E16" s="65">
        <v>8594531.15475595</v>
      </c>
    </row>
    <row r="17" spans="1:5" s="73" customFormat="1" ht="18" customHeight="1" x14ac:dyDescent="0.25">
      <c r="A17" s="61">
        <v>2017</v>
      </c>
      <c r="B17" s="62">
        <v>562630465.46830881</v>
      </c>
      <c r="C17" s="63">
        <v>2.595233597955815E-2</v>
      </c>
      <c r="D17" s="64">
        <v>8.5988654456039537E-3</v>
      </c>
      <c r="E17" s="65">
        <v>4796737.1706511974</v>
      </c>
    </row>
    <row r="18" spans="1:5" s="73" customFormat="1" ht="18" customHeight="1" x14ac:dyDescent="0.25">
      <c r="A18" s="61">
        <v>2018</v>
      </c>
      <c r="B18" s="62">
        <v>582473276.46796334</v>
      </c>
      <c r="C18" s="63">
        <v>3.5267928449516539E-2</v>
      </c>
      <c r="D18" s="64">
        <v>1.1203445906115661E-2</v>
      </c>
      <c r="E18" s="65">
        <v>6453407.4434638023</v>
      </c>
    </row>
    <row r="19" spans="1:5" s="73" customFormat="1" ht="18" customHeight="1" x14ac:dyDescent="0.25">
      <c r="A19" s="61">
        <v>2019</v>
      </c>
      <c r="B19" s="62">
        <v>605456334.6672678</v>
      </c>
      <c r="C19" s="63">
        <v>3.9457704117638714E-2</v>
      </c>
      <c r="D19" s="64">
        <v>1.221187488890596E-2</v>
      </c>
      <c r="E19" s="65">
        <v>7304554.701518178</v>
      </c>
    </row>
    <row r="20" spans="1:5" s="73" customFormat="1" ht="18" customHeight="1" x14ac:dyDescent="0.25">
      <c r="A20" s="61">
        <v>2020</v>
      </c>
      <c r="B20" s="62">
        <v>628534585.11052454</v>
      </c>
      <c r="C20" s="63">
        <v>3.8117117819800317E-2</v>
      </c>
      <c r="D20" s="64">
        <v>1.1118205565040284E-2</v>
      </c>
      <c r="E20" s="65">
        <v>6911335.0778714418</v>
      </c>
    </row>
    <row r="21" spans="1:5" s="73" customFormat="1" ht="18" customHeight="1" x14ac:dyDescent="0.25">
      <c r="A21" s="61">
        <v>2021</v>
      </c>
      <c r="B21" s="62">
        <v>652404596.94671988</v>
      </c>
      <c r="C21" s="63">
        <v>3.7977244851208791E-2</v>
      </c>
      <c r="D21" s="64">
        <v>7.0277364336759351E-3</v>
      </c>
      <c r="E21" s="65">
        <v>4552930.7580914497</v>
      </c>
    </row>
    <row r="22" spans="1:5" s="73" customFormat="1" ht="18" customHeight="1" x14ac:dyDescent="0.25">
      <c r="A22" s="61">
        <v>2022</v>
      </c>
      <c r="B22" s="62">
        <v>675364359.08933878</v>
      </c>
      <c r="C22" s="63">
        <v>3.5192520485096912E-2</v>
      </c>
      <c r="D22" s="64">
        <v>3.9870750084121109E-3</v>
      </c>
      <c r="E22" s="65">
        <v>2682034.883441925</v>
      </c>
    </row>
    <row r="23" spans="1:5" s="73" customFormat="1" ht="18" customHeight="1" x14ac:dyDescent="0.25">
      <c r="A23" s="61">
        <v>2023</v>
      </c>
      <c r="B23" s="62">
        <v>699556893.81618786</v>
      </c>
      <c r="C23" s="63">
        <v>3.582145607960463E-2</v>
      </c>
      <c r="D23" s="64">
        <v>2.4404175419174834E-3</v>
      </c>
      <c r="E23" s="65">
        <v>1703054.7505502701</v>
      </c>
    </row>
    <row r="24" spans="1:5" s="73" customFormat="1" ht="18" customHeight="1" x14ac:dyDescent="0.25">
      <c r="A24" s="61">
        <v>2024</v>
      </c>
      <c r="B24" s="62">
        <v>725262458.07975042</v>
      </c>
      <c r="C24" s="63">
        <v>3.6745494885104923E-2</v>
      </c>
      <c r="D24" s="64">
        <v>1.381570524912501E-3</v>
      </c>
      <c r="E24" s="65">
        <v>1000618.8094546795</v>
      </c>
    </row>
    <row r="25" spans="1:5" ht="21.75" customHeight="1" x14ac:dyDescent="0.3">
      <c r="A25" s="33" t="s">
        <v>4</v>
      </c>
      <c r="B25" s="3"/>
      <c r="C25" s="3"/>
    </row>
    <row r="26" spans="1:5" ht="21.75" customHeight="1" x14ac:dyDescent="0.3">
      <c r="A26" s="36" t="s">
        <v>47</v>
      </c>
      <c r="B26" s="3"/>
      <c r="C26" s="3"/>
    </row>
    <row r="27" spans="1:5" ht="21.75" customHeight="1" x14ac:dyDescent="0.3">
      <c r="A27" s="127" t="s">
        <v>213</v>
      </c>
      <c r="B27" s="3"/>
      <c r="C27" s="3"/>
    </row>
    <row r="28" spans="1:5" ht="21.75" customHeight="1" x14ac:dyDescent="0.3">
      <c r="A28" s="54" t="s">
        <v>200</v>
      </c>
      <c r="B28" s="3"/>
      <c r="C28" s="3"/>
    </row>
    <row r="29" spans="1:5" ht="21.75" customHeight="1" x14ac:dyDescent="0.3">
      <c r="A29" s="26" t="s">
        <v>29</v>
      </c>
    </row>
    <row r="30" spans="1:5" ht="21.75" customHeight="1" x14ac:dyDescent="0.3">
      <c r="A30" s="169" t="str">
        <f>Headings!F8</f>
        <v>Page 8</v>
      </c>
      <c r="B30" s="176"/>
      <c r="C30" s="176"/>
      <c r="D30" s="176"/>
      <c r="E30" s="170"/>
    </row>
    <row r="31" spans="1:5" ht="21.75" customHeight="1" x14ac:dyDescent="0.3">
      <c r="A31" s="3"/>
      <c r="B31" s="3"/>
      <c r="C31" s="3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77" t="str">
        <f>Headings!E9</f>
        <v>September 2015 Mental Health Sales Tax Forecast</v>
      </c>
      <c r="B1" s="170"/>
      <c r="C1" s="170"/>
      <c r="D1" s="170"/>
      <c r="E1" s="170"/>
    </row>
    <row r="2" spans="1:5" ht="21.75" customHeight="1" x14ac:dyDescent="0.3">
      <c r="A2" s="177" t="s">
        <v>114</v>
      </c>
      <c r="B2" s="170"/>
      <c r="C2" s="170"/>
      <c r="D2" s="170"/>
      <c r="E2" s="17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Headings!E49</f>
        <v>% Change from July 2015 Forecast</v>
      </c>
      <c r="E4" s="50" t="str">
        <f>Headings!F49</f>
        <v>$ Change from July 2015 Forecast</v>
      </c>
    </row>
    <row r="5" spans="1:5" ht="18" customHeight="1" x14ac:dyDescent="0.3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5" ht="18" customHeight="1" x14ac:dyDescent="0.3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5" ht="18" customHeight="1" x14ac:dyDescent="0.3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5" ht="18" customHeight="1" x14ac:dyDescent="0.3">
      <c r="A8" s="61">
        <v>2008</v>
      </c>
      <c r="B8" s="62">
        <v>35564903.519999996</v>
      </c>
      <c r="C8" s="63" t="s">
        <v>106</v>
      </c>
      <c r="D8" s="64" t="s">
        <v>106</v>
      </c>
      <c r="E8" s="65" t="s">
        <v>106</v>
      </c>
    </row>
    <row r="9" spans="1:5" ht="18" customHeight="1" x14ac:dyDescent="0.3">
      <c r="A9" s="61">
        <v>2009</v>
      </c>
      <c r="B9" s="62">
        <v>41773812.241183825</v>
      </c>
      <c r="C9" s="63">
        <v>0.17457965878333503</v>
      </c>
      <c r="D9" s="64">
        <v>0</v>
      </c>
      <c r="E9" s="65">
        <v>0</v>
      </c>
    </row>
    <row r="10" spans="1:5" ht="18" customHeight="1" x14ac:dyDescent="0.3">
      <c r="A10" s="61">
        <v>2010</v>
      </c>
      <c r="B10" s="62">
        <v>40717980.148511201</v>
      </c>
      <c r="C10" s="63">
        <v>-2.5274975780920084E-2</v>
      </c>
      <c r="D10" s="64">
        <v>0</v>
      </c>
      <c r="E10" s="65">
        <v>0</v>
      </c>
    </row>
    <row r="11" spans="1:5" ht="18" customHeight="1" x14ac:dyDescent="0.3">
      <c r="A11" s="61">
        <v>2011</v>
      </c>
      <c r="B11" s="62">
        <v>43099477.537233345</v>
      </c>
      <c r="C11" s="63">
        <v>5.8487611125013439E-2</v>
      </c>
      <c r="D11" s="64">
        <v>0</v>
      </c>
      <c r="E11" s="65">
        <v>0</v>
      </c>
    </row>
    <row r="12" spans="1:5" ht="18" customHeight="1" x14ac:dyDescent="0.3">
      <c r="A12" s="61">
        <v>2012</v>
      </c>
      <c r="B12" s="62">
        <v>45000360.496470682</v>
      </c>
      <c r="C12" s="63">
        <v>4.4104547615343437E-2</v>
      </c>
      <c r="D12" s="64">
        <v>0</v>
      </c>
      <c r="E12" s="65">
        <v>0</v>
      </c>
    </row>
    <row r="13" spans="1:5" ht="18" customHeight="1" x14ac:dyDescent="0.3">
      <c r="A13" s="61">
        <v>2013</v>
      </c>
      <c r="B13" s="62">
        <v>48298262.639202163</v>
      </c>
      <c r="C13" s="64">
        <v>7.328612718536176E-2</v>
      </c>
      <c r="D13" s="64">
        <v>0</v>
      </c>
      <c r="E13" s="65">
        <v>0</v>
      </c>
    </row>
    <row r="14" spans="1:5" ht="18" customHeight="1" thickBot="1" x14ac:dyDescent="0.35">
      <c r="A14" s="66">
        <v>2014</v>
      </c>
      <c r="B14" s="67">
        <v>52286424</v>
      </c>
      <c r="C14" s="68">
        <v>8.2573598777045287E-2</v>
      </c>
      <c r="D14" s="64">
        <v>0</v>
      </c>
      <c r="E14" s="111">
        <v>0</v>
      </c>
    </row>
    <row r="15" spans="1:5" ht="18" customHeight="1" thickTop="1" x14ac:dyDescent="0.3">
      <c r="A15" s="61">
        <v>2015</v>
      </c>
      <c r="B15" s="62">
        <v>57311227.569381602</v>
      </c>
      <c r="C15" s="63">
        <v>9.6101496047647172E-2</v>
      </c>
      <c r="D15" s="69">
        <v>1.432461963842302E-2</v>
      </c>
      <c r="E15" s="65">
        <v>809367.65217741579</v>
      </c>
    </row>
    <row r="16" spans="1:5" ht="18" customHeight="1" x14ac:dyDescent="0.3">
      <c r="A16" s="61">
        <v>2016</v>
      </c>
      <c r="B16" s="62">
        <v>59742399.939146623</v>
      </c>
      <c r="C16" s="63">
        <v>4.2420525137449205E-2</v>
      </c>
      <c r="D16" s="64">
        <v>1.5923392228845312E-2</v>
      </c>
      <c r="E16" s="65">
        <v>936391.14346653968</v>
      </c>
    </row>
    <row r="17" spans="1:5" ht="18" customHeight="1" x14ac:dyDescent="0.3">
      <c r="A17" s="61">
        <v>2017</v>
      </c>
      <c r="B17" s="62" t="s">
        <v>142</v>
      </c>
      <c r="C17" s="63" t="s">
        <v>106</v>
      </c>
      <c r="D17" s="80" t="s">
        <v>106</v>
      </c>
      <c r="E17" s="64" t="s">
        <v>106</v>
      </c>
    </row>
    <row r="18" spans="1:5" ht="18" customHeight="1" x14ac:dyDescent="0.3">
      <c r="A18" s="61">
        <v>2018</v>
      </c>
      <c r="B18" s="62" t="s">
        <v>106</v>
      </c>
      <c r="C18" s="63" t="s">
        <v>106</v>
      </c>
      <c r="D18" s="80" t="s">
        <v>106</v>
      </c>
      <c r="E18" s="64" t="s">
        <v>106</v>
      </c>
    </row>
    <row r="19" spans="1:5" ht="18" customHeight="1" x14ac:dyDescent="0.3">
      <c r="A19" s="61">
        <v>2019</v>
      </c>
      <c r="B19" s="62" t="s">
        <v>106</v>
      </c>
      <c r="C19" s="63" t="s">
        <v>106</v>
      </c>
      <c r="D19" s="80" t="s">
        <v>106</v>
      </c>
      <c r="E19" s="64" t="s">
        <v>106</v>
      </c>
    </row>
    <row r="20" spans="1:5" ht="18" customHeight="1" x14ac:dyDescent="0.3">
      <c r="A20" s="61">
        <v>2020</v>
      </c>
      <c r="B20" s="62" t="s">
        <v>106</v>
      </c>
      <c r="C20" s="63" t="s">
        <v>106</v>
      </c>
      <c r="D20" s="80" t="s">
        <v>106</v>
      </c>
      <c r="E20" s="64" t="s">
        <v>106</v>
      </c>
    </row>
    <row r="21" spans="1:5" ht="18" customHeight="1" x14ac:dyDescent="0.3">
      <c r="A21" s="61">
        <v>2021</v>
      </c>
      <c r="B21" s="62" t="s">
        <v>106</v>
      </c>
      <c r="C21" s="63" t="s">
        <v>106</v>
      </c>
      <c r="D21" s="80" t="s">
        <v>106</v>
      </c>
      <c r="E21" s="64" t="s">
        <v>106</v>
      </c>
    </row>
    <row r="22" spans="1:5" ht="18" customHeight="1" x14ac:dyDescent="0.3">
      <c r="A22" s="61">
        <v>2022</v>
      </c>
      <c r="B22" s="62" t="s">
        <v>106</v>
      </c>
      <c r="C22" s="63" t="s">
        <v>106</v>
      </c>
      <c r="D22" s="80" t="s">
        <v>106</v>
      </c>
      <c r="E22" s="64" t="s">
        <v>106</v>
      </c>
    </row>
    <row r="23" spans="1:5" ht="18" customHeight="1" x14ac:dyDescent="0.3">
      <c r="A23" s="61">
        <v>2023</v>
      </c>
      <c r="B23" s="62" t="s">
        <v>106</v>
      </c>
      <c r="C23" s="63" t="s">
        <v>106</v>
      </c>
      <c r="D23" s="80" t="s">
        <v>106</v>
      </c>
      <c r="E23" s="64" t="s">
        <v>106</v>
      </c>
    </row>
    <row r="24" spans="1:5" ht="18" customHeight="1" x14ac:dyDescent="0.3">
      <c r="A24" s="61">
        <v>2024</v>
      </c>
      <c r="B24" s="62" t="s">
        <v>106</v>
      </c>
      <c r="C24" s="63" t="s">
        <v>106</v>
      </c>
      <c r="D24" s="80" t="s">
        <v>106</v>
      </c>
      <c r="E24" s="64" t="s">
        <v>106</v>
      </c>
    </row>
    <row r="25" spans="1:5" ht="21.75" customHeight="1" x14ac:dyDescent="0.3">
      <c r="A25" s="33" t="s">
        <v>4</v>
      </c>
      <c r="B25" s="3"/>
      <c r="C25" s="3"/>
    </row>
    <row r="26" spans="1:5" ht="21.75" customHeight="1" x14ac:dyDescent="0.3">
      <c r="A26" s="36" t="s">
        <v>40</v>
      </c>
      <c r="B26" s="3"/>
      <c r="C26" s="3"/>
    </row>
    <row r="27" spans="1:5" ht="21.75" customHeight="1" x14ac:dyDescent="0.3">
      <c r="A27" s="127" t="s">
        <v>214</v>
      </c>
      <c r="B27" s="3"/>
      <c r="C27" s="3"/>
    </row>
    <row r="28" spans="1:5" ht="21.75" customHeight="1" x14ac:dyDescent="0.3">
      <c r="A28" s="54" t="s">
        <v>201</v>
      </c>
      <c r="B28" s="3"/>
      <c r="C28" s="3"/>
    </row>
    <row r="29" spans="1:5" ht="21.75" customHeight="1" x14ac:dyDescent="0.3">
      <c r="A29" s="26" t="s">
        <v>29</v>
      </c>
    </row>
    <row r="30" spans="1:5" ht="21.75" customHeight="1" x14ac:dyDescent="0.3">
      <c r="A30" s="169" t="str">
        <f>Headings!F9</f>
        <v>Page 9</v>
      </c>
      <c r="B30" s="176"/>
      <c r="C30" s="176"/>
      <c r="D30" s="176"/>
      <c r="E30" s="170"/>
    </row>
    <row r="31" spans="1:5" ht="21.75" customHeight="1" x14ac:dyDescent="0.3">
      <c r="A31" s="3"/>
      <c r="B31" s="3"/>
      <c r="C31" s="3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1</vt:i4>
      </vt:variant>
    </vt:vector>
  </HeadingPairs>
  <TitlesOfParts>
    <vt:vector size="48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ICRI</vt:lpstr>
      <vt:lpstr>AFIS</vt:lpstr>
      <vt:lpstr>Parks</vt:lpstr>
      <vt:lpstr>YSC</vt:lpstr>
      <vt:lpstr>Veterans_Lid</vt:lpstr>
      <vt:lpstr>PSERN</vt:lpstr>
      <vt:lpstr>EMS</vt:lpstr>
      <vt:lpstr>CF</vt:lpstr>
      <vt:lpstr>Roads</vt:lpstr>
      <vt:lpstr>Roads2</vt:lpstr>
      <vt:lpstr>Flood</vt:lpstr>
      <vt:lpstr>Ferry</vt:lpstr>
      <vt:lpstr>Transit</vt:lpstr>
      <vt:lpstr>UTGO</vt:lpstr>
      <vt:lpstr>Appendix</vt:lpstr>
      <vt:lpstr>Headings</vt:lpstr>
      <vt:lpstr>'Diesel and Gas'!Print_Area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Anthony Cacallori</cp:lastModifiedBy>
  <cp:lastPrinted>2015-08-28T17:11:27Z</cp:lastPrinted>
  <dcterms:created xsi:type="dcterms:W3CDTF">2010-06-11T22:06:58Z</dcterms:created>
  <dcterms:modified xsi:type="dcterms:W3CDTF">2015-08-28T19:26:03Z</dcterms:modified>
</cp:coreProperties>
</file>